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 codeName="{4470D2CD-2249-CD33-4A35-6F278624656F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gv197\Documents\01-work\03-work\01-ocha-fis\04-projects\08-styling-ocha-toolbox-tools\"/>
    </mc:Choice>
  </mc:AlternateContent>
  <xr:revisionPtr revIDLastSave="0" documentId="13_ncr:1_{8F83EBC3-F560-47A8-839C-0418326370F5}" xr6:coauthVersionLast="45" xr6:coauthVersionMax="45" xr10:uidLastSave="{00000000-0000-0000-0000-000000000000}"/>
  <bookViews>
    <workbookView xWindow="-120" yWindow="-120" windowWidth="29040" windowHeight="15840" tabRatio="653" xr2:uid="{00000000-000D-0000-FFFF-FFFF00000000}"/>
  </bookViews>
  <sheets>
    <sheet name="Calendar" sheetId="6" r:id="rId1"/>
    <sheet name="Data" sheetId="5" r:id="rId2"/>
    <sheet name="Calculation" sheetId="12" state="hidden" r:id="rId3"/>
  </sheets>
  <functionGroups builtInGroupCount="19"/>
  <definedNames>
    <definedName name="_xlnm._FilterDatabase" localSheetId="1" hidden="1">Data!$D$5:$H$5</definedName>
    <definedName name="AutoUpdate">Data!$C$3</definedName>
    <definedName name="Calcul_Dates">Calculation!$B$8:$B$49</definedName>
    <definedName name="Calcul_FirstDate">Calculation!$B$2</definedName>
    <definedName name="Calcul_Meetings">Calculation!$D$8:$D$49</definedName>
    <definedName name="Calcul_NB_Data">Calculation!$B$5</definedName>
    <definedName name="Calcul_wkDayFirst">Calculation!$B$3</definedName>
    <definedName name="Calendar_Sel_Month">Calendar!$B$3</definedName>
    <definedName name="CMonth">MONTH(FOM)</definedName>
    <definedName name="Data_Concatenate_rng">OFFSET(Data_Concatenate_Start,1,0,Calcul_NB_Data)</definedName>
    <definedName name="Data_Concatenate_Start">Data!$H$5</definedName>
    <definedName name="Data_Date_Col">Data!$D:$D</definedName>
    <definedName name="Data_Date_rng">OFFSET(Data_Date_Start,1,0,Calcul_NB_Data)</definedName>
    <definedName name="Data_Date_Start">Data!$D$5</definedName>
    <definedName name="Data_Hour_rng">OFFSET(Data_Hour_Start,1,0,Calcul_NB_Data)</definedName>
    <definedName name="Data_Hour_Start">Data!$E$5</definedName>
    <definedName name="Data_ID_rng">OFFSET(Data_ID_Start,1,0,Calcul_NB_Data)</definedName>
    <definedName name="Data_ID_Start">Data!$G$5</definedName>
    <definedName name="Data_Meeting_rng">OFFSET(Data_Meeting_Start,1,0,Calcul_NB_Data)</definedName>
    <definedName name="Data_Meeting_Start">Data!$F$5</definedName>
    <definedName name="FOM">EOMONTH(TODAY(),-1)+1</definedName>
    <definedName name="InfoAsAt">Data!#REF!</definedName>
    <definedName name="_xlnm.Print_Area" localSheetId="0">Calendar!$E$2:$K$21,Calendar!$E$23:$K$45</definedName>
    <definedName name="WDay">WEEKDAY(FOM)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5" l="1"/>
  <c r="H14" i="5"/>
  <c r="H19" i="5"/>
  <c r="H11" i="5"/>
  <c r="H8" i="5"/>
  <c r="H18" i="5"/>
  <c r="H7" i="5"/>
  <c r="H6" i="5"/>
  <c r="H10" i="5"/>
  <c r="H13" i="5"/>
  <c r="H12" i="5"/>
  <c r="H9" i="5"/>
  <c r="H17" i="5"/>
  <c r="H16" i="5"/>
  <c r="H15" i="5"/>
  <c r="B5" i="12"/>
  <c r="B2" i="12"/>
  <c r="E5" i="6"/>
  <c r="B4" i="12"/>
  <c r="B3" i="12"/>
  <c r="G19" i="6"/>
  <c r="E17" i="6"/>
  <c r="K15" i="6"/>
  <c r="I13" i="6"/>
  <c r="G11" i="6"/>
  <c r="F19" i="6"/>
  <c r="J15" i="6"/>
  <c r="H13" i="6"/>
  <c r="F11" i="6"/>
  <c r="K9" i="6"/>
  <c r="E19" i="6"/>
  <c r="K17" i="6"/>
  <c r="I15" i="6"/>
  <c r="G13" i="6"/>
  <c r="E11" i="6"/>
  <c r="J9" i="6"/>
  <c r="I19" i="6"/>
  <c r="G17" i="6"/>
  <c r="E15" i="6"/>
  <c r="K13" i="6"/>
  <c r="I11" i="6"/>
  <c r="F9" i="6"/>
  <c r="B49" i="12"/>
  <c r="C49" i="12"/>
  <c r="B48" i="12"/>
  <c r="C48" i="12"/>
  <c r="B47" i="12"/>
  <c r="C47" i="12"/>
  <c r="B46" i="12"/>
  <c r="C46" i="12"/>
  <c r="B45" i="12"/>
  <c r="C45" i="12"/>
  <c r="B44" i="12"/>
  <c r="C44" i="12"/>
  <c r="B43" i="12"/>
  <c r="C43" i="12"/>
  <c r="B42" i="12"/>
  <c r="C42" i="12"/>
  <c r="B41" i="12"/>
  <c r="C41" i="12"/>
  <c r="B40" i="12"/>
  <c r="C40" i="12"/>
  <c r="B39" i="12"/>
  <c r="C39" i="12"/>
  <c r="B38" i="12"/>
  <c r="C38" i="12"/>
  <c r="B37" i="12"/>
  <c r="C37" i="12"/>
  <c r="E37" i="12"/>
  <c r="B36" i="12"/>
  <c r="C36" i="12"/>
  <c r="B35" i="12"/>
  <c r="C35" i="12"/>
  <c r="B34" i="12"/>
  <c r="C34" i="12"/>
  <c r="B33" i="12"/>
  <c r="C33" i="12"/>
  <c r="B32" i="12"/>
  <c r="C32" i="12"/>
  <c r="B31" i="12"/>
  <c r="C31" i="12"/>
  <c r="B30" i="12"/>
  <c r="C30" i="12"/>
  <c r="B29" i="12"/>
  <c r="C29" i="12"/>
  <c r="B28" i="12"/>
  <c r="C28" i="12"/>
  <c r="B27" i="12"/>
  <c r="C27" i="12"/>
  <c r="B26" i="12"/>
  <c r="C26" i="12"/>
  <c r="B25" i="12"/>
  <c r="C25" i="12"/>
  <c r="B24" i="12"/>
  <c r="C24" i="12"/>
  <c r="B23" i="12"/>
  <c r="C23" i="12"/>
  <c r="B22" i="12"/>
  <c r="C22" i="12"/>
  <c r="B21" i="12"/>
  <c r="C21" i="12"/>
  <c r="B20" i="12"/>
  <c r="C20" i="12"/>
  <c r="B19" i="12"/>
  <c r="C19" i="12"/>
  <c r="B18" i="12"/>
  <c r="C18" i="12"/>
  <c r="H19" i="6"/>
  <c r="F17" i="6"/>
  <c r="I9" i="6"/>
  <c r="J17" i="6"/>
  <c r="F13" i="6"/>
  <c r="I17" i="6"/>
  <c r="K11" i="6"/>
  <c r="H9" i="6"/>
  <c r="H15" i="6"/>
  <c r="K19" i="6"/>
  <c r="E13" i="6"/>
  <c r="B14" i="12"/>
  <c r="C14" i="12"/>
  <c r="B10" i="12"/>
  <c r="C10" i="12"/>
  <c r="J19" i="6"/>
  <c r="F15" i="6"/>
  <c r="B17" i="12"/>
  <c r="C17" i="12"/>
  <c r="B15" i="12"/>
  <c r="C15" i="12"/>
  <c r="B13" i="12"/>
  <c r="C13" i="12"/>
  <c r="B11" i="12"/>
  <c r="C11" i="12"/>
  <c r="B9" i="12"/>
  <c r="C9" i="12"/>
  <c r="J11" i="6"/>
  <c r="G9" i="6"/>
  <c r="J13" i="6"/>
  <c r="H11" i="6"/>
  <c r="E9" i="6"/>
  <c r="G15" i="6"/>
  <c r="B16" i="12"/>
  <c r="C16" i="12"/>
  <c r="B12" i="12"/>
  <c r="C12" i="12"/>
  <c r="B8" i="12"/>
  <c r="C8" i="12"/>
  <c r="H17" i="6"/>
  <c r="I26" i="12"/>
  <c r="H26" i="12"/>
  <c r="G26" i="12"/>
  <c r="F26" i="12"/>
  <c r="E26" i="12"/>
  <c r="D26" i="12"/>
  <c r="I14" i="6"/>
  <c r="I35" i="12"/>
  <c r="H35" i="12"/>
  <c r="G35" i="12"/>
  <c r="F35" i="12"/>
  <c r="E35" i="12"/>
  <c r="D35" i="12"/>
  <c r="K16" i="6"/>
  <c r="I28" i="12"/>
  <c r="H28" i="12"/>
  <c r="G28" i="12"/>
  <c r="E28" i="12"/>
  <c r="D28" i="12"/>
  <c r="K14" i="6"/>
  <c r="F28" i="12"/>
  <c r="I12" i="12"/>
  <c r="H12" i="12"/>
  <c r="G12" i="12"/>
  <c r="E12" i="12"/>
  <c r="F12" i="12"/>
  <c r="I13" i="12"/>
  <c r="H13" i="12"/>
  <c r="G13" i="12"/>
  <c r="F13" i="12"/>
  <c r="E13" i="12"/>
  <c r="I24" i="12"/>
  <c r="H24" i="12"/>
  <c r="G24" i="12"/>
  <c r="F24" i="12"/>
  <c r="E24" i="12"/>
  <c r="I32" i="12"/>
  <c r="H32" i="12"/>
  <c r="G32" i="12"/>
  <c r="F32" i="12"/>
  <c r="E32" i="12"/>
  <c r="I40" i="12"/>
  <c r="H40" i="12"/>
  <c r="G40" i="12"/>
  <c r="F40" i="12"/>
  <c r="E40" i="12"/>
  <c r="I48" i="12"/>
  <c r="H48" i="12"/>
  <c r="G48" i="12"/>
  <c r="D48" i="12"/>
  <c r="J20" i="6"/>
  <c r="F48" i="12"/>
  <c r="E48" i="12"/>
  <c r="I15" i="12"/>
  <c r="H15" i="12"/>
  <c r="G15" i="12"/>
  <c r="F15" i="12"/>
  <c r="E15" i="12"/>
  <c r="I25" i="12"/>
  <c r="H25" i="12"/>
  <c r="G25" i="12"/>
  <c r="F25" i="12"/>
  <c r="E25" i="12"/>
  <c r="I33" i="12"/>
  <c r="H33" i="12"/>
  <c r="G33" i="12"/>
  <c r="F33" i="12"/>
  <c r="E33" i="12"/>
  <c r="I41" i="12"/>
  <c r="H41" i="12"/>
  <c r="G41" i="12"/>
  <c r="F41" i="12"/>
  <c r="E41" i="12"/>
  <c r="D41" i="12"/>
  <c r="J18" i="6"/>
  <c r="I49" i="12"/>
  <c r="H49" i="12"/>
  <c r="G49" i="12"/>
  <c r="F49" i="12"/>
  <c r="E49" i="12"/>
  <c r="D49" i="12"/>
  <c r="K20" i="6"/>
  <c r="I17" i="12"/>
  <c r="H17" i="12"/>
  <c r="G17" i="12"/>
  <c r="F17" i="12"/>
  <c r="E17" i="12"/>
  <c r="D17" i="12"/>
  <c r="G12" i="6"/>
  <c r="I34" i="12"/>
  <c r="H34" i="12"/>
  <c r="G34" i="12"/>
  <c r="E34" i="12"/>
  <c r="F34" i="12"/>
  <c r="D34" i="12"/>
  <c r="J16" i="6"/>
  <c r="I19" i="12"/>
  <c r="H19" i="12"/>
  <c r="G19" i="12"/>
  <c r="F19" i="12"/>
  <c r="E19" i="12"/>
  <c r="I44" i="12"/>
  <c r="H44" i="12"/>
  <c r="G44" i="12"/>
  <c r="E44" i="12"/>
  <c r="D44" i="12"/>
  <c r="F20" i="6"/>
  <c r="F44" i="12"/>
  <c r="I8" i="12"/>
  <c r="H8" i="12"/>
  <c r="G8" i="12"/>
  <c r="D8" i="12"/>
  <c r="E10" i="6"/>
  <c r="E8" i="12"/>
  <c r="F8" i="12"/>
  <c r="I10" i="12"/>
  <c r="H10" i="12"/>
  <c r="G10" i="12"/>
  <c r="E10" i="12"/>
  <c r="D10" i="12"/>
  <c r="G10" i="6"/>
  <c r="F10" i="12"/>
  <c r="I21" i="12"/>
  <c r="H21" i="12"/>
  <c r="G21" i="12"/>
  <c r="E21" i="12"/>
  <c r="D21" i="12"/>
  <c r="K12" i="6"/>
  <c r="F21" i="12"/>
  <c r="I29" i="12"/>
  <c r="H29" i="12"/>
  <c r="G29" i="12"/>
  <c r="D29" i="12"/>
  <c r="E16" i="6"/>
  <c r="E29" i="12"/>
  <c r="F29" i="12"/>
  <c r="I37" i="12"/>
  <c r="H37" i="12"/>
  <c r="G37" i="12"/>
  <c r="F37" i="12"/>
  <c r="I45" i="12"/>
  <c r="H45" i="12"/>
  <c r="G45" i="12"/>
  <c r="E45" i="12"/>
  <c r="D45" i="12"/>
  <c r="G20" i="6"/>
  <c r="F45" i="12"/>
  <c r="I18" i="12"/>
  <c r="H18" i="12"/>
  <c r="G18" i="12"/>
  <c r="F18" i="12"/>
  <c r="E18" i="12"/>
  <c r="I43" i="12"/>
  <c r="H43" i="12"/>
  <c r="G43" i="12"/>
  <c r="F43" i="12"/>
  <c r="E43" i="12"/>
  <c r="D43" i="12"/>
  <c r="E20" i="6"/>
  <c r="I36" i="12"/>
  <c r="H36" i="12"/>
  <c r="G36" i="12"/>
  <c r="E36" i="12"/>
  <c r="D36" i="12"/>
  <c r="E18" i="6"/>
  <c r="F36" i="12"/>
  <c r="I9" i="12"/>
  <c r="H9" i="12"/>
  <c r="G9" i="12"/>
  <c r="F9" i="12"/>
  <c r="E9" i="12"/>
  <c r="D9" i="12"/>
  <c r="F10" i="6"/>
  <c r="I14" i="12"/>
  <c r="H14" i="12"/>
  <c r="G14" i="12"/>
  <c r="E14" i="12"/>
  <c r="F14" i="12"/>
  <c r="I22" i="12"/>
  <c r="H22" i="12"/>
  <c r="G22" i="12"/>
  <c r="F22" i="12"/>
  <c r="E22" i="12"/>
  <c r="I30" i="12"/>
  <c r="H30" i="12"/>
  <c r="G30" i="12"/>
  <c r="F30" i="12"/>
  <c r="E30" i="12"/>
  <c r="D30" i="12"/>
  <c r="F16" i="6"/>
  <c r="I38" i="12"/>
  <c r="H38" i="12"/>
  <c r="G38" i="12"/>
  <c r="F38" i="12"/>
  <c r="E38" i="12"/>
  <c r="I46" i="12"/>
  <c r="H46" i="12"/>
  <c r="G46" i="12"/>
  <c r="F46" i="12"/>
  <c r="E46" i="12"/>
  <c r="D46" i="12"/>
  <c r="H20" i="6"/>
  <c r="I42" i="12"/>
  <c r="H42" i="12"/>
  <c r="G42" i="12"/>
  <c r="F42" i="12"/>
  <c r="E42" i="12"/>
  <c r="D42" i="12"/>
  <c r="K18" i="6"/>
  <c r="I27" i="12"/>
  <c r="H27" i="12"/>
  <c r="G27" i="12"/>
  <c r="F27" i="12"/>
  <c r="E27" i="12"/>
  <c r="D27" i="12"/>
  <c r="J14" i="6"/>
  <c r="I20" i="12"/>
  <c r="H20" i="12"/>
  <c r="G20" i="12"/>
  <c r="E20" i="12"/>
  <c r="D20" i="12"/>
  <c r="J12" i="6"/>
  <c r="F20" i="12"/>
  <c r="I16" i="12"/>
  <c r="H16" i="12"/>
  <c r="G16" i="12"/>
  <c r="E16" i="12"/>
  <c r="F16" i="12"/>
  <c r="I11" i="12"/>
  <c r="H11" i="12"/>
  <c r="G11" i="12"/>
  <c r="F11" i="12"/>
  <c r="E11" i="12"/>
  <c r="D11" i="12"/>
  <c r="H10" i="6"/>
  <c r="I23" i="12"/>
  <c r="H23" i="12"/>
  <c r="G23" i="12"/>
  <c r="F23" i="12"/>
  <c r="E23" i="12"/>
  <c r="I31" i="12"/>
  <c r="H31" i="12"/>
  <c r="G31" i="12"/>
  <c r="D31" i="12"/>
  <c r="G16" i="6"/>
  <c r="F31" i="12"/>
  <c r="E31" i="12"/>
  <c r="I39" i="12"/>
  <c r="H39" i="12"/>
  <c r="G39" i="12"/>
  <c r="F39" i="12"/>
  <c r="E39" i="12"/>
  <c r="I47" i="12"/>
  <c r="H47" i="12"/>
  <c r="G47" i="12"/>
  <c r="D47" i="12"/>
  <c r="I20" i="6"/>
  <c r="F47" i="12"/>
  <c r="E47" i="12"/>
  <c r="D40" i="12"/>
  <c r="I18" i="6"/>
  <c r="D13" i="12"/>
  <c r="J10" i="6"/>
  <c r="D19" i="12"/>
  <c r="I12" i="6"/>
  <c r="D18" i="12"/>
  <c r="H12" i="6"/>
  <c r="D22" i="12"/>
  <c r="E14" i="6"/>
  <c r="D14" i="12"/>
  <c r="K10" i="6"/>
  <c r="D15" i="12"/>
  <c r="E12" i="6"/>
  <c r="D33" i="12"/>
  <c r="I16" i="6"/>
  <c r="D38" i="12"/>
  <c r="G18" i="6"/>
  <c r="D39" i="12"/>
  <c r="H18" i="6"/>
  <c r="D37" i="12"/>
  <c r="F18" i="6"/>
  <c r="D23" i="12"/>
  <c r="F14" i="6"/>
  <c r="D25" i="12"/>
  <c r="H14" i="6"/>
  <c r="D12" i="12"/>
  <c r="D16" i="12"/>
  <c r="F12" i="6"/>
  <c r="D24" i="12"/>
  <c r="G14" i="6"/>
  <c r="D32" i="12"/>
  <c r="H16" i="6"/>
</calcChain>
</file>

<file path=xl/sharedStrings.xml><?xml version="1.0" encoding="utf-8"?>
<sst xmlns="http://schemas.openxmlformats.org/spreadsheetml/2006/main" count="119" uniqueCount="80">
  <si>
    <t>Date</t>
  </si>
  <si>
    <t>First</t>
  </si>
  <si>
    <t>Weekday of First</t>
  </si>
  <si>
    <t>Month</t>
  </si>
  <si>
    <t>ID</t>
  </si>
  <si>
    <t>Calendar Box</t>
  </si>
  <si>
    <t>Number of events</t>
  </si>
  <si>
    <t>Meeting 2</t>
  </si>
  <si>
    <t>Meeting 3</t>
  </si>
  <si>
    <t>Hour</t>
  </si>
  <si>
    <t>Meeting description</t>
  </si>
  <si>
    <t>Nb Data</t>
  </si>
  <si>
    <t>Meetings</t>
  </si>
  <si>
    <t>Calcul_Date</t>
  </si>
  <si>
    <t>Concatenate</t>
  </si>
  <si>
    <t>Meeting 4</t>
  </si>
  <si>
    <t>Meeting 1</t>
  </si>
  <si>
    <t>Meeting 5</t>
  </si>
  <si>
    <t>Add/Edit Events</t>
  </si>
  <si>
    <t>Max 20 characters</t>
  </si>
  <si>
    <t>This table will automatically be sorted by date and hour as you go to the calendar view</t>
  </si>
  <si>
    <t>Do not change the format of this sheet</t>
  </si>
  <si>
    <t>Feedback: cricboom@un.org</t>
  </si>
  <si>
    <t>Enter new data after the last row of Table</t>
  </si>
  <si>
    <t>Do not leave empty rows or cells</t>
  </si>
  <si>
    <t>Do not add or remove columns</t>
  </si>
  <si>
    <t>Meeting description no longer than 20 characters</t>
  </si>
  <si>
    <t>To remove an entry, select the cell, click right and select delete&gt;delete row in the table</t>
  </si>
  <si>
    <t>INSTRUCTIONS</t>
  </si>
  <si>
    <t>Meeting Location &amp; Contacts</t>
  </si>
  <si>
    <t>Meeting Calendar</t>
  </si>
  <si>
    <t>(*) Remarks:</t>
  </si>
  <si>
    <t>Yes</t>
  </si>
  <si>
    <t>Only 5 calendar items per day can be displayed</t>
  </si>
  <si>
    <t>This automatic calendar shows a maximum 5 meetings per day</t>
  </si>
  <si>
    <t>Go to Calendar View</t>
  </si>
  <si>
    <t>Auto update date/time? (Yes/No):</t>
  </si>
  <si>
    <t>Location</t>
  </si>
  <si>
    <t>Telephone</t>
  </si>
  <si>
    <t>Contact Name</t>
  </si>
  <si>
    <t>Contact Email</t>
  </si>
  <si>
    <t>MEETING NAME</t>
  </si>
  <si>
    <t>Minutes of Previous Meetings</t>
  </si>
  <si>
    <t>Meeting Name</t>
  </si>
  <si>
    <t>Minutes Available Here</t>
  </si>
  <si>
    <t>Enter a date to get the calendar for that month</t>
  </si>
  <si>
    <t>1/41336</t>
  </si>
  <si>
    <t>1/41339</t>
  </si>
  <si>
    <t>My birthday!</t>
  </si>
  <si>
    <t>2/41339</t>
  </si>
  <si>
    <t>An early event</t>
  </si>
  <si>
    <t>A meeting</t>
  </si>
  <si>
    <t>1/41340</t>
  </si>
  <si>
    <t>A late event</t>
  </si>
  <si>
    <t>Another meeting</t>
  </si>
  <si>
    <t>2/41336</t>
  </si>
  <si>
    <t>1/41337</t>
  </si>
  <si>
    <t>Afternoon meeting</t>
  </si>
  <si>
    <t>Lunch</t>
  </si>
  <si>
    <t>1/41320</t>
  </si>
  <si>
    <t>3/41336</t>
  </si>
  <si>
    <t>Some meeting</t>
  </si>
  <si>
    <t>1/41321</t>
  </si>
  <si>
    <t>1/41344</t>
  </si>
  <si>
    <t>A meeting somewhere</t>
  </si>
  <si>
    <t>4/41336</t>
  </si>
  <si>
    <t>A late meeting</t>
  </si>
  <si>
    <t>5/41336</t>
  </si>
  <si>
    <t>Sunday</t>
  </si>
  <si>
    <t>Monday</t>
  </si>
  <si>
    <t>Tuesday</t>
  </si>
  <si>
    <t>Wednesday</t>
  </si>
  <si>
    <t>Thursday</t>
  </si>
  <si>
    <t>Friday</t>
  </si>
  <si>
    <t>Saturday</t>
  </si>
  <si>
    <t>1/41361</t>
  </si>
  <si>
    <t>School Dance</t>
  </si>
  <si>
    <t>2/41337</t>
  </si>
  <si>
    <t>test</t>
  </si>
  <si>
    <t>1/41426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</si>
</sst>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dd"/>
    <numFmt numFmtId="165" formatCode="d"/>
    <numFmt numFmtId="166" formatCode="mmmm\ yyyy"/>
    <numFmt numFmtId="167" formatCode="dd"/>
    <numFmt numFmtId="168" formatCode="##&quot;:&quot;##"/>
    <numFmt numFmtId="169" formatCode="h:mm;@"/>
    <numFmt numFmtId="170" formatCode="dd\-mmm\-yyyy"/>
    <numFmt numFmtId="171" formatCode="[$-409]d\-mmm\-yyyy;@"/>
  </numFmts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22"/>
      <color theme="0"/>
      <name val="Arial"/>
      <family val="2"/>
    </font>
    <font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C00000"/>
      <name val="Arial"/>
      <family val="2"/>
    </font>
    <font>
      <sz val="11"/>
      <color rgb="FF026CB6"/>
      <name val="Calibri"/>
      <family val="2"/>
      <scheme val="minor"/>
    </font>
    <font>
      <sz val="11"/>
      <color theme="1" tint="0.34998626667073579"/>
      <name val="Arial"/>
      <family val="2"/>
    </font>
    <font>
      <b/>
      <sz val="22"/>
      <color theme="0"/>
      <name val="Arial"/>
      <family val="2"/>
    </font>
    <font>
      <sz val="8"/>
      <color theme="0" tint="-0.499984740745262"/>
      <name val="Arial"/>
      <family val="2"/>
    </font>
    <font>
      <sz val="9"/>
      <color rgb="FFC00000"/>
      <name val="Arial"/>
      <family val="2"/>
    </font>
    <font>
      <sz val="9"/>
      <color theme="1"/>
      <name val="Calibri"/>
      <family val="2"/>
      <scheme val="minor"/>
    </font>
    <font>
      <sz val="9"/>
      <color rgb="FF7F7F7F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</font>
    <font>
      <sz val="11"/>
      <color rgb="FFC00000"/>
      <name val="Arial"/>
      <family val="2"/>
    </font>
    <font>
      <sz val="11"/>
      <color rgb="FF7F7F7F"/>
      <name val="Arial"/>
      <family val="2"/>
    </font>
    <font>
      <sz val="8"/>
      <color rgb="FF7F7F7F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18FDE"/>
        <bgColor indexed="64"/>
      </patternFill>
    </fill>
    <fill>
      <patternFill patternType="solid">
        <fgColor rgb="FF418FDE"/>
        <bgColor theme="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165" fontId="0" fillId="0" borderId="0" xfId="0" applyNumberFormat="1"/>
    <xf numFmtId="0" fontId="9" fillId="5" borderId="0" xfId="0" applyFont="1" applyFill="1"/>
    <xf numFmtId="0" fontId="9" fillId="0" borderId="2" xfId="0" applyFont="1" applyBorder="1"/>
    <xf numFmtId="14" fontId="9" fillId="0" borderId="2" xfId="0" applyNumberFormat="1" applyFont="1" applyBorder="1"/>
    <xf numFmtId="0" fontId="9" fillId="0" borderId="2" xfId="0" applyFont="1" applyBorder="1" applyAlignment="1"/>
    <xf numFmtId="0" fontId="2" fillId="0" borderId="0" xfId="0" applyFont="1"/>
    <xf numFmtId="0" fontId="10" fillId="0" borderId="0" xfId="1" applyAlignment="1" applyProtection="1">
      <alignment horizontal="right" vertical="center"/>
    </xf>
    <xf numFmtId="168" fontId="6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6" fillId="0" borderId="0" xfId="0" applyNumberFormat="1" applyFont="1" applyAlignment="1">
      <alignment horizontal="left" vertical="center"/>
    </xf>
    <xf numFmtId="0" fontId="0" fillId="5" borderId="0" xfId="0" applyFill="1" applyProtection="1"/>
    <xf numFmtId="0" fontId="0" fillId="0" borderId="0" xfId="0" applyProtection="1"/>
    <xf numFmtId="16" fontId="0" fillId="5" borderId="0" xfId="0" applyNumberFormat="1" applyFill="1" applyProtection="1"/>
    <xf numFmtId="0" fontId="0" fillId="0" borderId="0" xfId="0" applyFill="1" applyProtection="1"/>
    <xf numFmtId="166" fontId="1" fillId="0" borderId="0" xfId="0" applyNumberFormat="1" applyFont="1" applyFill="1" applyBorder="1" applyAlignment="1" applyProtection="1">
      <alignment horizontal="center"/>
    </xf>
    <xf numFmtId="164" fontId="4" fillId="4" borderId="2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7" fontId="7" fillId="3" borderId="0" xfId="0" applyNumberFormat="1" applyFont="1" applyFill="1" applyProtection="1"/>
    <xf numFmtId="0" fontId="3" fillId="2" borderId="2" xfId="0" applyFont="1" applyFill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12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 indent="8"/>
    </xf>
    <xf numFmtId="0" fontId="2" fillId="0" borderId="3" xfId="0" applyFont="1" applyBorder="1" applyAlignment="1" applyProtection="1">
      <alignment horizontal="right" vertical="center"/>
    </xf>
    <xf numFmtId="0" fontId="2" fillId="0" borderId="0" xfId="0" applyFont="1" applyProtection="1"/>
    <xf numFmtId="0" fontId="10" fillId="0" borderId="0" xfId="1" applyAlignment="1" applyProtection="1"/>
    <xf numFmtId="0" fontId="1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7" fillId="5" borderId="0" xfId="0" applyFont="1" applyFill="1" applyProtection="1"/>
    <xf numFmtId="0" fontId="18" fillId="5" borderId="0" xfId="0" applyFont="1" applyFill="1" applyAlignment="1" applyProtection="1">
      <alignment wrapText="1"/>
    </xf>
    <xf numFmtId="171" fontId="6" fillId="0" borderId="0" xfId="0" applyNumberFormat="1" applyFont="1" applyAlignment="1" applyProtection="1">
      <alignment horizontal="center"/>
      <protection locked="0"/>
    </xf>
    <xf numFmtId="169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171" fontId="20" fillId="0" borderId="0" xfId="0" applyNumberFormat="1" applyFont="1" applyAlignment="1" applyProtection="1">
      <alignment horizontal="center"/>
      <protection locked="0"/>
    </xf>
    <xf numFmtId="169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0" xfId="0" applyNumberFormat="1" applyFont="1" applyAlignment="1">
      <alignment horizontal="left" vertical="center"/>
    </xf>
    <xf numFmtId="168" fontId="20" fillId="0" borderId="0" xfId="0" applyNumberFormat="1" applyFont="1" applyAlignment="1">
      <alignment horizontal="left" vertical="center"/>
    </xf>
    <xf numFmtId="0" fontId="19" fillId="5" borderId="0" xfId="1" applyFont="1" applyFill="1" applyAlignment="1" applyProtection="1"/>
    <xf numFmtId="0" fontId="13" fillId="3" borderId="3" xfId="0" applyFont="1" applyFill="1" applyBorder="1" applyAlignment="1" applyProtection="1">
      <alignment horizontal="left" vertical="center"/>
    </xf>
    <xf numFmtId="0" fontId="13" fillId="3" borderId="0" xfId="0" quotePrefix="1" applyFont="1" applyFill="1" applyBorder="1" applyAlignment="1" applyProtection="1">
      <alignment horizontal="right" vertical="center"/>
    </xf>
    <xf numFmtId="0" fontId="18" fillId="5" borderId="0" xfId="0" applyFont="1" applyFill="1" applyAlignment="1" applyProtection="1">
      <alignment horizontal="left" vertical="center" wrapText="1"/>
    </xf>
    <xf numFmtId="0" fontId="22" fillId="0" borderId="0" xfId="0" applyFont="1"/>
    <xf numFmtId="170" fontId="21" fillId="7" borderId="5" xfId="0" applyNumberFormat="1" applyFont="1" applyFill="1" applyBorder="1" applyAlignment="1" applyProtection="1">
      <alignment horizontal="center"/>
      <protection locked="0"/>
    </xf>
    <xf numFmtId="166" fontId="5" fillId="4" borderId="1" xfId="0" applyNumberFormat="1" applyFont="1" applyFill="1" applyBorder="1" applyAlignment="1" applyProtection="1">
      <alignment horizontal="center" vertical="center"/>
    </xf>
    <xf numFmtId="0" fontId="16" fillId="5" borderId="0" xfId="0" applyFont="1" applyFill="1" applyAlignment="1" applyProtection="1">
      <alignment horizontal="center" wrapText="1"/>
    </xf>
    <xf numFmtId="0" fontId="16" fillId="5" borderId="0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right" vertical="center"/>
    </xf>
    <xf numFmtId="166" fontId="5" fillId="4" borderId="1" xfId="0" applyNumberFormat="1" applyFont="1" applyFill="1" applyBorder="1" applyAlignment="1" applyProtection="1">
      <alignment horizontal="left" vertical="center" indent="5"/>
    </xf>
    <xf numFmtId="0" fontId="11" fillId="6" borderId="0" xfId="0" applyFont="1" applyFill="1" applyAlignment="1">
      <alignment horizontal="center"/>
    </xf>
    <xf numFmtId="0" fontId="23" fillId="0" borderId="0" xfId="0" applyFont="1" applyAlignment="1">
      <alignment horizontal="left" wrapText="1"/>
    </xf>
    <xf numFmtId="0" fontId="14" fillId="8" borderId="0" xfId="0" applyFont="1" applyFill="1" applyAlignment="1" applyProtection="1">
      <alignment horizontal="left" vertical="center"/>
    </xf>
    <xf numFmtId="0" fontId="8" fillId="8" borderId="0" xfId="0" applyFont="1" applyFill="1" applyAlignment="1" applyProtection="1">
      <alignment horizontal="left" vertical="center"/>
    </xf>
    <xf numFmtId="0" fontId="24" fillId="9" borderId="4" xfId="0" applyFont="1" applyFill="1" applyBorder="1" applyAlignment="1">
      <alignment horizontal="center"/>
    </xf>
    <xf numFmtId="0" fontId="2" fillId="8" borderId="0" xfId="0" applyFont="1" applyFill="1"/>
  </cellXfs>
  <cellStyles count="2">
    <cellStyle name="Hyperlink" xfId="1" builtinId="8"/>
    <cellStyle name="Normal" xfId="0" builtinId="0"/>
  </cellStyles>
  <dxfs count="7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#&quot;:&quot;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9" formatCode="h:mm;@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71" formatCode="[$-409]d\-mmm\-yyyy;@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colors>
    <mruColors>
      <color rgb="FF418FDE"/>
      <color rgb="FFD9D9D9"/>
      <color rgb="FFC00000"/>
      <color rgb="FF7F7F7F"/>
      <color rgb="FFCCCCCC"/>
      <color rgb="FFF2F2F2"/>
      <color rgb="FF026CB6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34417</xdr:colOff>
      <xdr:row>25</xdr:row>
      <xdr:rowOff>6405</xdr:rowOff>
    </xdr:from>
    <xdr:to>
      <xdr:col>4</xdr:col>
      <xdr:colOff>393006</xdr:colOff>
      <xdr:row>26</xdr:row>
      <xdr:rowOff>1</xdr:rowOff>
    </xdr:to>
    <xdr:pic>
      <xdr:nvPicPr>
        <xdr:cNvPr id="8" name="Picture 98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535" y="7704846"/>
          <a:ext cx="358589" cy="296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33618</xdr:colOff>
      <xdr:row>37</xdr:row>
      <xdr:rowOff>0</xdr:rowOff>
    </xdr:from>
    <xdr:to>
      <xdr:col>4</xdr:col>
      <xdr:colOff>381000</xdr:colOff>
      <xdr:row>38</xdr:row>
      <xdr:rowOff>1</xdr:rowOff>
    </xdr:to>
    <xdr:pic>
      <xdr:nvPicPr>
        <xdr:cNvPr id="9" name="Picture 98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532" y="10359259"/>
          <a:ext cx="347382" cy="3021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82642</xdr:colOff>
      <xdr:row>41</xdr:row>
      <xdr:rowOff>1032</xdr:rowOff>
    </xdr:from>
    <xdr:to>
      <xdr:col>8</xdr:col>
      <xdr:colOff>325028</xdr:colOff>
      <xdr:row>42</xdr:row>
      <xdr:rowOff>1</xdr:rowOff>
    </xdr:to>
    <xdr:pic>
      <xdr:nvPicPr>
        <xdr:cNvPr id="20" name="Picture 82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/>
      </xdr:blipFill>
      <xdr:spPr bwMode="auto">
        <a:xfrm>
          <a:off x="7141725" y="11219365"/>
          <a:ext cx="242386" cy="24238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1099705</xdr:colOff>
      <xdr:row>4</xdr:row>
      <xdr:rowOff>86592</xdr:rowOff>
    </xdr:from>
    <xdr:to>
      <xdr:col>10</xdr:col>
      <xdr:colOff>1350818</xdr:colOff>
      <xdr:row>4</xdr:row>
      <xdr:rowOff>251114</xdr:rowOff>
    </xdr:to>
    <xdr:sp macro="" textlink="">
      <xdr:nvSpPr>
        <xdr:cNvPr id="3" name="TextBox_InformationUpdat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91500" y="658092"/>
          <a:ext cx="2918113" cy="164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en-US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Information updated: 07-Mar-2013 20:01</a:t>
          </a:r>
        </a:p>
      </xdr:txBody>
    </xdr:sp>
    <xdr:clientData fLocksWithSheet="0"/>
  </xdr:twoCellAnchor>
  <xdr:twoCellAnchor editAs="oneCell">
    <xdr:from>
      <xdr:col>4</xdr:col>
      <xdr:colOff>72793</xdr:colOff>
      <xdr:row>43</xdr:row>
      <xdr:rowOff>0</xdr:rowOff>
    </xdr:from>
    <xdr:to>
      <xdr:col>4</xdr:col>
      <xdr:colOff>316289</xdr:colOff>
      <xdr:row>44</xdr:row>
      <xdr:rowOff>79</xdr:rowOff>
    </xdr:to>
    <xdr:pic>
      <xdr:nvPicPr>
        <xdr:cNvPr id="15" name="Picture 82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/>
      </xdr:blipFill>
      <xdr:spPr bwMode="auto">
        <a:xfrm>
          <a:off x="1797876" y="11567583"/>
          <a:ext cx="243496" cy="2434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82086</xdr:colOff>
      <xdr:row>39</xdr:row>
      <xdr:rowOff>0</xdr:rowOff>
    </xdr:from>
    <xdr:to>
      <xdr:col>8</xdr:col>
      <xdr:colOff>325583</xdr:colOff>
      <xdr:row>40</xdr:row>
      <xdr:rowOff>80</xdr:rowOff>
    </xdr:to>
    <xdr:pic>
      <xdr:nvPicPr>
        <xdr:cNvPr id="17" name="Picture 82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/>
      </xdr:blipFill>
      <xdr:spPr bwMode="auto">
        <a:xfrm>
          <a:off x="7141169" y="10869083"/>
          <a:ext cx="243497" cy="24349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82087</xdr:colOff>
      <xdr:row>43</xdr:row>
      <xdr:rowOff>0</xdr:rowOff>
    </xdr:from>
    <xdr:to>
      <xdr:col>8</xdr:col>
      <xdr:colOff>325583</xdr:colOff>
      <xdr:row>44</xdr:row>
      <xdr:rowOff>79</xdr:rowOff>
    </xdr:to>
    <xdr:pic>
      <xdr:nvPicPr>
        <xdr:cNvPr id="24" name="Picture 82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/>
      </xdr:blipFill>
      <xdr:spPr bwMode="auto">
        <a:xfrm>
          <a:off x="7141170" y="11567583"/>
          <a:ext cx="243496" cy="2434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62232</xdr:colOff>
      <xdr:row>1</xdr:row>
      <xdr:rowOff>31749</xdr:rowOff>
    </xdr:from>
    <xdr:to>
      <xdr:col>10</xdr:col>
      <xdr:colOff>1193403</xdr:colOff>
      <xdr:row>2</xdr:row>
      <xdr:rowOff>179445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/>
      </xdr:blipFill>
      <xdr:spPr bwMode="auto">
        <a:xfrm>
          <a:off x="9788315" y="179916"/>
          <a:ext cx="1131171" cy="338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66470</xdr:colOff>
      <xdr:row>22</xdr:row>
      <xdr:rowOff>35983</xdr:rowOff>
    </xdr:from>
    <xdr:to>
      <xdr:col>10</xdr:col>
      <xdr:colOff>1197641</xdr:colOff>
      <xdr:row>23</xdr:row>
      <xdr:rowOff>183679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/>
      </xdr:blipFill>
      <xdr:spPr bwMode="auto">
        <a:xfrm>
          <a:off x="9792553" y="7306733"/>
          <a:ext cx="1131171" cy="338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72793</xdr:colOff>
      <xdr:row>41</xdr:row>
      <xdr:rowOff>14817</xdr:rowOff>
    </xdr:from>
    <xdr:to>
      <xdr:col>4</xdr:col>
      <xdr:colOff>316289</xdr:colOff>
      <xdr:row>42</xdr:row>
      <xdr:rowOff>14896</xdr:rowOff>
    </xdr:to>
    <xdr:pic>
      <xdr:nvPicPr>
        <xdr:cNvPr id="27" name="Picture 825">
          <a:extLst>
            <a:ext uri="{FF2B5EF4-FFF2-40B4-BE49-F238E27FC236}">
              <a16:creationId xmlns:a16="http://schemas.microsoft.com/office/drawing/2014/main" id="{15B78968-B501-463C-A0A9-D1C9373BC518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/>
      </xdr:blipFill>
      <xdr:spPr bwMode="auto">
        <a:xfrm>
          <a:off x="1797876" y="11233150"/>
          <a:ext cx="243496" cy="2434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72793</xdr:colOff>
      <xdr:row>39</xdr:row>
      <xdr:rowOff>42334</xdr:rowOff>
    </xdr:from>
    <xdr:to>
      <xdr:col>4</xdr:col>
      <xdr:colOff>316289</xdr:colOff>
      <xdr:row>40</xdr:row>
      <xdr:rowOff>42413</xdr:rowOff>
    </xdr:to>
    <xdr:pic>
      <xdr:nvPicPr>
        <xdr:cNvPr id="28" name="Picture 825">
          <a:extLst>
            <a:ext uri="{FF2B5EF4-FFF2-40B4-BE49-F238E27FC236}">
              <a16:creationId xmlns:a16="http://schemas.microsoft.com/office/drawing/2014/main" id="{7A17C2D1-FD1F-4F94-B479-F3C3518186FA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/>
      </xdr:blipFill>
      <xdr:spPr bwMode="auto">
        <a:xfrm>
          <a:off x="1797876" y="10911417"/>
          <a:ext cx="243496" cy="2434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Meetings" displayName="Tbl_Meetings" ref="D5:H20" totalsRowShown="0" headerRowDxfId="6" dataDxfId="5">
  <autoFilter ref="D5:H20" xr:uid="{00000000-0009-0000-0100-000001000000}"/>
  <sortState xmlns:xlrd2="http://schemas.microsoft.com/office/spreadsheetml/2017/richdata2" ref="D6:H20">
    <sortCondition ref="D6:D20"/>
    <sortCondition ref="E6:E20"/>
  </sortState>
  <tableColumns count="5">
    <tableColumn id="1" xr3:uid="{00000000-0010-0000-0000-000001000000}" name="Date" dataDxfId="4"/>
    <tableColumn id="2" xr3:uid="{00000000-0010-0000-0000-000002000000}" name="Hour" dataDxfId="3"/>
    <tableColumn id="3" xr3:uid="{00000000-0010-0000-0000-000003000000}" name="Meeting description" dataDxfId="2"/>
    <tableColumn id="4" xr3:uid="{00000000-0010-0000-0000-000004000000}" name="ID" dataDxfId="1"/>
    <tableColumn id="5" xr3:uid="{00000000-0010-0000-0000-000005000000}" name="Concatenate" dataDxfId="0">
      <calculatedColumnFormula>TEXT(E6,"HH:MM") &amp; " " &amp; F6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somewhere.example.co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omewhere.example.com/" TargetMode="External"/><Relationship Id="rId1" Type="http://schemas.openxmlformats.org/officeDocument/2006/relationships/hyperlink" Target="http://somewhere.example.com/" TargetMode="External"/><Relationship Id="rId6" Type="http://schemas.openxmlformats.org/officeDocument/2006/relationships/hyperlink" Target="http://somewhere.example.com/" TargetMode="External"/><Relationship Id="rId5" Type="http://schemas.openxmlformats.org/officeDocument/2006/relationships/hyperlink" Target="http://somewhere.example.com/" TargetMode="External"/><Relationship Id="rId4" Type="http://schemas.openxmlformats.org/officeDocument/2006/relationships/hyperlink" Target="http://somewhere.exampl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>
    <tabColor rgb="FF418FDE"/>
  </sheetPr>
  <dimension ref="A1:L44"/>
  <sheetViews>
    <sheetView showGridLines="0" tabSelected="1" zoomScale="90" zoomScaleNormal="90" zoomScaleSheetLayoutView="70" zoomScalePageLayoutView="90" workbookViewId="0">
      <pane ySplit="4" topLeftCell="A5" activePane="bottomLeft" state="frozen"/>
      <selection pane="bottomLeft" activeCell="B1" sqref="B1:B2"/>
    </sheetView>
  </sheetViews>
  <sheetFormatPr defaultColWidth="0" defaultRowHeight="15" x14ac:dyDescent="0.25"/>
  <cols>
    <col min="1" max="1" width="2.85546875" style="11" customWidth="1"/>
    <col min="2" max="2" width="19.42578125" style="11" customWidth="1"/>
    <col min="3" max="3" width="2.28515625" style="11" customWidth="1"/>
    <col min="4" max="4" width="1.42578125" style="12" customWidth="1"/>
    <col min="5" max="10" width="20" style="12" customWidth="1"/>
    <col min="11" max="11" width="21" style="12" customWidth="1"/>
    <col min="12" max="12" width="2.140625" style="12" customWidth="1"/>
    <col min="13" max="16384" width="9.140625" style="12" hidden="1"/>
  </cols>
  <sheetData>
    <row r="1" spans="1:11" ht="12" customHeight="1" x14ac:dyDescent="0.25">
      <c r="A1" s="43"/>
      <c r="B1" s="50" t="s">
        <v>45</v>
      </c>
    </row>
    <row r="2" spans="1:11" x14ac:dyDescent="0.25">
      <c r="B2" s="51"/>
      <c r="E2" s="56" t="s">
        <v>30</v>
      </c>
      <c r="F2" s="57"/>
      <c r="G2" s="57"/>
      <c r="H2" s="57"/>
      <c r="I2" s="57"/>
      <c r="J2" s="57"/>
      <c r="K2" s="57"/>
    </row>
    <row r="3" spans="1:11" x14ac:dyDescent="0.25">
      <c r="B3" s="48">
        <v>41334</v>
      </c>
      <c r="E3" s="57"/>
      <c r="F3" s="57"/>
      <c r="G3" s="57"/>
      <c r="H3" s="57"/>
      <c r="I3" s="57"/>
      <c r="J3" s="57"/>
      <c r="K3" s="57"/>
    </row>
    <row r="4" spans="1:11" ht="3" customHeight="1" x14ac:dyDescent="0.25">
      <c r="B4" s="13">
        <v>41336</v>
      </c>
    </row>
    <row r="5" spans="1:11" ht="24" customHeight="1" x14ac:dyDescent="0.25">
      <c r="E5" s="49" t="str">
        <f>UPPER(TEXT(Calendar_Sel_Month,"mmmm YYY"))</f>
        <v>MARCH 2013</v>
      </c>
      <c r="F5" s="49"/>
      <c r="G5" s="49"/>
      <c r="H5" s="49"/>
      <c r="I5" s="49"/>
      <c r="J5" s="49"/>
      <c r="K5" s="49"/>
    </row>
    <row r="6" spans="1:11" s="14" customFormat="1" ht="3.75" customHeight="1" x14ac:dyDescent="0.25">
      <c r="A6" s="11"/>
      <c r="B6" s="11"/>
      <c r="C6" s="11"/>
      <c r="E6" s="15"/>
      <c r="F6" s="15"/>
      <c r="G6" s="15"/>
      <c r="H6" s="15"/>
      <c r="I6" s="15"/>
      <c r="J6" s="15"/>
      <c r="K6" s="15"/>
    </row>
    <row r="7" spans="1:11" x14ac:dyDescent="0.25">
      <c r="B7" s="48" t="s">
        <v>18</v>
      </c>
      <c r="E7" s="16" t="s">
        <v>68</v>
      </c>
      <c r="F7" s="16" t="s">
        <v>69</v>
      </c>
      <c r="G7" s="16" t="s">
        <v>70</v>
      </c>
      <c r="H7" s="16" t="s">
        <v>71</v>
      </c>
      <c r="I7" s="16" t="s">
        <v>72</v>
      </c>
      <c r="J7" s="16" t="s">
        <v>73</v>
      </c>
      <c r="K7" s="16" t="s">
        <v>74</v>
      </c>
    </row>
    <row r="8" spans="1:11" s="14" customFormat="1" ht="3.75" customHeight="1" x14ac:dyDescent="0.25">
      <c r="A8" s="11"/>
      <c r="B8" s="11"/>
      <c r="C8" s="11"/>
      <c r="E8" s="17"/>
      <c r="F8" s="17"/>
      <c r="G8" s="17"/>
      <c r="H8" s="17"/>
      <c r="I8" s="17"/>
      <c r="J8" s="17"/>
      <c r="K8" s="17"/>
    </row>
    <row r="9" spans="1:11" x14ac:dyDescent="0.25">
      <c r="E9" s="18">
        <f>COLUMNS($E9:E9)+(ROWS(E9:E$9)-1)/2*7-Calcul_wkDayFirst+Calcul_FirstDate</f>
        <v>41329</v>
      </c>
      <c r="F9" s="18">
        <f>COLUMNS($E9:F9)+(ROWS(F9:F$9)-1)/2*7-Calcul_wkDayFirst+Calcul_FirstDate</f>
        <v>41330</v>
      </c>
      <c r="G9" s="18">
        <f>COLUMNS($E9:G9)+(ROWS(G9:G$9)-1)/2*7-Calcul_wkDayFirst+Calcul_FirstDate</f>
        <v>41331</v>
      </c>
      <c r="H9" s="18">
        <f>COLUMNS($E9:H9)+(ROWS(H9:H$9)-1)/2*7-Calcul_wkDayFirst+Calcul_FirstDate</f>
        <v>41332</v>
      </c>
      <c r="I9" s="18">
        <f>COLUMNS($E9:I9)+(ROWS(I9:I$9)-1)/2*7-Calcul_wkDayFirst+Calcul_FirstDate</f>
        <v>41333</v>
      </c>
      <c r="J9" s="18">
        <f>COLUMNS($E9:J9)+(ROWS(J9:J$9)-1)/2*7-Calcul_wkDayFirst+Calcul_FirstDate</f>
        <v>41334</v>
      </c>
      <c r="K9" s="18">
        <f>COLUMNS($E9:K9)+(ROWS(K9:K$9)-1)/2*7-Calcul_wkDayFirst+Calcul_FirstDate</f>
        <v>41335</v>
      </c>
    </row>
    <row r="10" spans="1:11" ht="60" customHeight="1" x14ac:dyDescent="0.25">
      <c r="B10" s="46" t="s">
        <v>34</v>
      </c>
      <c r="E10" s="19" t="str">
        <f t="shared" ref="E10:K10" si="0">INDEX(Calcul_Meetings,MATCH(E9,Calcul_Dates,0))</f>
        <v/>
      </c>
      <c r="F10" s="20" t="str">
        <f t="shared" si="0"/>
        <v/>
      </c>
      <c r="G10" s="20" t="str">
        <f t="shared" si="0"/>
        <v/>
      </c>
      <c r="H10" s="20" t="str">
        <f t="shared" si="0"/>
        <v/>
      </c>
      <c r="I10" s="20"/>
      <c r="J10" s="20" t="str">
        <f t="shared" si="0"/>
        <v/>
      </c>
      <c r="K10" s="19" t="str">
        <f t="shared" si="0"/>
        <v/>
      </c>
    </row>
    <row r="11" spans="1:11" x14ac:dyDescent="0.25">
      <c r="B11" s="32"/>
      <c r="E11" s="18">
        <f>COLUMNS($E11:E11)+(ROWS(E$9:E11)-1)/2*7-Calcul_wkDayFirst+Calcul_FirstDate</f>
        <v>41336</v>
      </c>
      <c r="F11" s="18">
        <f>COLUMNS($E11:F11)+(ROWS(F$9:F11)-1)/2*7-Calcul_wkDayFirst+Calcul_FirstDate</f>
        <v>41337</v>
      </c>
      <c r="G11" s="18">
        <f>COLUMNS($E11:G11)+(ROWS(G$9:G11)-1)/2*7-Calcul_wkDayFirst+Calcul_FirstDate</f>
        <v>41338</v>
      </c>
      <c r="H11" s="18">
        <f>COLUMNS($E11:H11)+(ROWS(H$9:H11)-1)/2*7-Calcul_wkDayFirst+Calcul_FirstDate</f>
        <v>41339</v>
      </c>
      <c r="I11" s="18">
        <f>COLUMNS($E11:I11)+(ROWS(I$9:I11)-1)/2*7-Calcul_wkDayFirst+Calcul_FirstDate</f>
        <v>41340</v>
      </c>
      <c r="J11" s="18">
        <f>COLUMNS($E11:J11)+(ROWS(J$9:J11)-1)/2*7-Calcul_wkDayFirst+Calcul_FirstDate</f>
        <v>41341</v>
      </c>
      <c r="K11" s="18">
        <f>COLUMNS($E11:K11)+(ROWS(K$9:K11)-1)/2*7-Calcul_wkDayFirst+Calcul_FirstDate</f>
        <v>41342</v>
      </c>
    </row>
    <row r="12" spans="1:11" ht="60" customHeight="1" x14ac:dyDescent="0.25">
      <c r="B12" s="33" t="s">
        <v>22</v>
      </c>
      <c r="E12" s="19" t="str">
        <f t="shared" ref="E12:K12" ca="1" si="1">INDEX(Calcul_Meetings,MATCH(E11,Calcul_Dates,0))</f>
        <v>09:45 A meeting somewhere
14:00 A meeting
16:00 Afternoon meeting
21:00 A late meeting
21:30 A late event</v>
      </c>
      <c r="F12" s="20" t="str">
        <f t="shared" ca="1" si="1"/>
        <v xml:space="preserve">11:00 Another meeting
13:00 School Dance
</v>
      </c>
      <c r="G12" s="20" t="str">
        <f t="shared" si="1"/>
        <v/>
      </c>
      <c r="H12" s="20" t="str">
        <f t="shared" ca="1" si="1"/>
        <v xml:space="preserve">11:32 My birthday!
12:00 Another meeting
</v>
      </c>
      <c r="I12" s="20" t="str">
        <f t="shared" ca="1" si="1"/>
        <v xml:space="preserve">06:00 An early event
</v>
      </c>
      <c r="J12" s="20" t="str">
        <f t="shared" si="1"/>
        <v/>
      </c>
      <c r="K12" s="19" t="str">
        <f t="shared" si="1"/>
        <v/>
      </c>
    </row>
    <row r="13" spans="1:11" x14ac:dyDescent="0.25">
      <c r="E13" s="18">
        <f>COLUMNS($E13:E13)+(ROWS(E$9:E13)-1)/2*7-Calcul_wkDayFirst+Calcul_FirstDate</f>
        <v>41343</v>
      </c>
      <c r="F13" s="18">
        <f>COLUMNS($E13:F13)+(ROWS(F$9:F13)-1)/2*7-Calcul_wkDayFirst+Calcul_FirstDate</f>
        <v>41344</v>
      </c>
      <c r="G13" s="18">
        <f>COLUMNS($E13:G13)+(ROWS(G$9:G13)-1)/2*7-Calcul_wkDayFirst+Calcul_FirstDate</f>
        <v>41345</v>
      </c>
      <c r="H13" s="18">
        <f>COLUMNS($E13:H13)+(ROWS(H$9:H13)-1)/2*7-Calcul_wkDayFirst+Calcul_FirstDate</f>
        <v>41346</v>
      </c>
      <c r="I13" s="18">
        <f>COLUMNS($E13:I13)+(ROWS(I$9:I13)-1)/2*7-Calcul_wkDayFirst+Calcul_FirstDate</f>
        <v>41347</v>
      </c>
      <c r="J13" s="18">
        <f>COLUMNS($E13:J13)+(ROWS(J$9:J13)-1)/2*7-Calcul_wkDayFirst+Calcul_FirstDate</f>
        <v>41348</v>
      </c>
      <c r="K13" s="18">
        <f>COLUMNS($E13:K13)+(ROWS(K$9:K13)-1)/2*7-Calcul_wkDayFirst+Calcul_FirstDate</f>
        <v>41349</v>
      </c>
    </row>
    <row r="14" spans="1:11" ht="60" customHeight="1" x14ac:dyDescent="0.25">
      <c r="E14" s="19" t="str">
        <f t="shared" ref="E14:K14" si="2">INDEX(Calcul_Meetings,MATCH(E13,Calcul_Dates,0))</f>
        <v/>
      </c>
      <c r="F14" s="20" t="str">
        <f t="shared" ca="1" si="2"/>
        <v xml:space="preserve">07:00 A meeting
</v>
      </c>
      <c r="G14" s="20" t="str">
        <f t="shared" si="2"/>
        <v/>
      </c>
      <c r="H14" s="20" t="str">
        <f t="shared" si="2"/>
        <v/>
      </c>
      <c r="I14" s="20" t="str">
        <f t="shared" si="2"/>
        <v/>
      </c>
      <c r="J14" s="20" t="str">
        <f t="shared" si="2"/>
        <v/>
      </c>
      <c r="K14" s="19" t="str">
        <f t="shared" si="2"/>
        <v/>
      </c>
    </row>
    <row r="15" spans="1:11" x14ac:dyDescent="0.25">
      <c r="E15" s="18">
        <f>COLUMNS($E15:E15)+(ROWS(E$9:E15)-1)/2*7-Calcul_wkDayFirst+Calcul_FirstDate</f>
        <v>41350</v>
      </c>
      <c r="F15" s="18">
        <f>COLUMNS($E15:F15)+(ROWS(F$9:F15)-1)/2*7-Calcul_wkDayFirst+Calcul_FirstDate</f>
        <v>41351</v>
      </c>
      <c r="G15" s="18">
        <f>COLUMNS($E15:G15)+(ROWS(G$9:G15)-1)/2*7-Calcul_wkDayFirst+Calcul_FirstDate</f>
        <v>41352</v>
      </c>
      <c r="H15" s="18">
        <f>COLUMNS($E15:H15)+(ROWS(H$9:H15)-1)/2*7-Calcul_wkDayFirst+Calcul_FirstDate</f>
        <v>41353</v>
      </c>
      <c r="I15" s="18">
        <f>COLUMNS($E15:I15)+(ROWS(I$9:I15)-1)/2*7-Calcul_wkDayFirst+Calcul_FirstDate</f>
        <v>41354</v>
      </c>
      <c r="J15" s="18">
        <f>COLUMNS($E15:J15)+(ROWS(J$9:J15)-1)/2*7-Calcul_wkDayFirst+Calcul_FirstDate</f>
        <v>41355</v>
      </c>
      <c r="K15" s="18">
        <f>COLUMNS($E15:K15)+(ROWS(K$9:K15)-1)/2*7-Calcul_wkDayFirst+Calcul_FirstDate</f>
        <v>41356</v>
      </c>
    </row>
    <row r="16" spans="1:11" ht="60" customHeight="1" x14ac:dyDescent="0.25">
      <c r="E16" s="19" t="str">
        <f t="shared" ref="E16:K16" si="3">INDEX(Calcul_Meetings,MATCH(E15,Calcul_Dates,0))</f>
        <v/>
      </c>
      <c r="F16" s="20" t="str">
        <f t="shared" si="3"/>
        <v/>
      </c>
      <c r="G16" s="20" t="str">
        <f t="shared" si="3"/>
        <v/>
      </c>
      <c r="H16" s="20" t="str">
        <f t="shared" si="3"/>
        <v/>
      </c>
      <c r="I16" s="20" t="str">
        <f t="shared" si="3"/>
        <v/>
      </c>
      <c r="J16" s="20" t="str">
        <f t="shared" si="3"/>
        <v/>
      </c>
      <c r="K16" s="19" t="str">
        <f t="shared" si="3"/>
        <v/>
      </c>
    </row>
    <row r="17" spans="1:12" x14ac:dyDescent="0.25">
      <c r="E17" s="18">
        <f>COLUMNS($E17:E17)+(ROWS(E$9:E17)-1)/2*7-Calcul_wkDayFirst+Calcul_FirstDate</f>
        <v>41357</v>
      </c>
      <c r="F17" s="18">
        <f>COLUMNS($E17:F17)+(ROWS(F$9:F17)-1)/2*7-Calcul_wkDayFirst+Calcul_FirstDate</f>
        <v>41358</v>
      </c>
      <c r="G17" s="18">
        <f>COLUMNS($E17:G17)+(ROWS(G$9:G17)-1)/2*7-Calcul_wkDayFirst+Calcul_FirstDate</f>
        <v>41359</v>
      </c>
      <c r="H17" s="18">
        <f>COLUMNS($E17:H17)+(ROWS(H$9:H17)-1)/2*7-Calcul_wkDayFirst+Calcul_FirstDate</f>
        <v>41360</v>
      </c>
      <c r="I17" s="18">
        <f>COLUMNS($E17:I17)+(ROWS(I$9:I17)-1)/2*7-Calcul_wkDayFirst+Calcul_FirstDate</f>
        <v>41361</v>
      </c>
      <c r="J17" s="18">
        <f>COLUMNS($E17:J17)+(ROWS(J$9:J17)-1)/2*7-Calcul_wkDayFirst+Calcul_FirstDate</f>
        <v>41362</v>
      </c>
      <c r="K17" s="18">
        <f>COLUMNS($E17:K17)+(ROWS(K$9:K17)-1)/2*7-Calcul_wkDayFirst+Calcul_FirstDate</f>
        <v>41363</v>
      </c>
    </row>
    <row r="18" spans="1:12" ht="60" customHeight="1" x14ac:dyDescent="0.25">
      <c r="E18" s="19" t="str">
        <f t="shared" ref="E18:K18" si="4">INDEX(Calcul_Meetings,MATCH(E17,Calcul_Dates,0))</f>
        <v/>
      </c>
      <c r="F18" s="20" t="str">
        <f t="shared" si="4"/>
        <v/>
      </c>
      <c r="G18" s="20" t="str">
        <f t="shared" si="4"/>
        <v/>
      </c>
      <c r="H18" s="20" t="str">
        <f t="shared" si="4"/>
        <v/>
      </c>
      <c r="I18" s="20" t="str">
        <f t="shared" ca="1" si="4"/>
        <v xml:space="preserve">12:00 Lunch
</v>
      </c>
      <c r="J18" s="20" t="str">
        <f t="shared" si="4"/>
        <v/>
      </c>
      <c r="K18" s="19" t="str">
        <f t="shared" si="4"/>
        <v/>
      </c>
    </row>
    <row r="19" spans="1:12" x14ac:dyDescent="0.25">
      <c r="E19" s="18">
        <f>COLUMNS($E19:E19)+(ROWS(E$9:E19)-1)/2*7-Calcul_wkDayFirst+Calcul_FirstDate</f>
        <v>41364</v>
      </c>
      <c r="F19" s="18">
        <f>COLUMNS($E19:F19)+(ROWS(F$9:F19)-1)/2*7-Calcul_wkDayFirst+Calcul_FirstDate</f>
        <v>41365</v>
      </c>
      <c r="G19" s="18">
        <f>COLUMNS($E19:G19)+(ROWS(G$9:G19)-1)/2*7-Calcul_wkDayFirst+Calcul_FirstDate</f>
        <v>41366</v>
      </c>
      <c r="H19" s="18">
        <f>COLUMNS($E19:H19)+(ROWS(H$9:H19)-1)/2*7-Calcul_wkDayFirst+Calcul_FirstDate</f>
        <v>41367</v>
      </c>
      <c r="I19" s="18">
        <f>COLUMNS($E19:I19)+(ROWS(I$9:I19)-1)/2*7-Calcul_wkDayFirst+Calcul_FirstDate</f>
        <v>41368</v>
      </c>
      <c r="J19" s="18">
        <f>COLUMNS($E19:J19)+(ROWS(J$9:J19)-1)/2*7-Calcul_wkDayFirst+Calcul_FirstDate</f>
        <v>41369</v>
      </c>
      <c r="K19" s="18">
        <f>COLUMNS($E19:K19)+(ROWS(K$9:K19)-1)/2*7-Calcul_wkDayFirst+Calcul_FirstDate</f>
        <v>41370</v>
      </c>
    </row>
    <row r="20" spans="1:12" ht="60" customHeight="1" x14ac:dyDescent="0.25">
      <c r="E20" s="19" t="str">
        <f t="shared" ref="E20:K20" si="5">INDEX(Calcul_Meetings,MATCH(E19,Calcul_Dates,0))</f>
        <v/>
      </c>
      <c r="F20" s="20" t="str">
        <f t="shared" si="5"/>
        <v/>
      </c>
      <c r="G20" s="20" t="str">
        <f t="shared" si="5"/>
        <v/>
      </c>
      <c r="H20" s="20" t="str">
        <f t="shared" si="5"/>
        <v/>
      </c>
      <c r="I20" s="20" t="str">
        <f t="shared" si="5"/>
        <v/>
      </c>
      <c r="J20" s="20" t="str">
        <f t="shared" si="5"/>
        <v/>
      </c>
      <c r="K20" s="19" t="str">
        <f t="shared" si="5"/>
        <v/>
      </c>
    </row>
    <row r="21" spans="1:12" x14ac:dyDescent="0.25">
      <c r="E21" s="21" t="s">
        <v>31</v>
      </c>
    </row>
    <row r="22" spans="1:12" ht="15" customHeight="1" x14ac:dyDescent="0.25"/>
    <row r="23" spans="1:12" ht="15" customHeight="1" x14ac:dyDescent="0.25">
      <c r="E23" s="56" t="s">
        <v>30</v>
      </c>
      <c r="F23" s="57"/>
      <c r="G23" s="57"/>
      <c r="H23" s="57"/>
      <c r="I23" s="57"/>
      <c r="J23" s="57"/>
      <c r="K23" s="57"/>
    </row>
    <row r="24" spans="1:12" ht="15" customHeight="1" x14ac:dyDescent="0.25">
      <c r="E24" s="57"/>
      <c r="F24" s="57"/>
      <c r="G24" s="57"/>
      <c r="H24" s="57"/>
      <c r="I24" s="57"/>
      <c r="J24" s="57"/>
      <c r="K24" s="57"/>
    </row>
    <row r="25" spans="1:12" s="14" customFormat="1" ht="4.5" customHeight="1" x14ac:dyDescent="0.25">
      <c r="A25" s="11"/>
      <c r="B25" s="11"/>
      <c r="C25" s="11"/>
      <c r="E25" s="22"/>
      <c r="F25" s="22"/>
      <c r="G25" s="22"/>
      <c r="H25" s="22"/>
      <c r="I25" s="22"/>
      <c r="J25" s="22"/>
      <c r="K25" s="22"/>
    </row>
    <row r="26" spans="1:12" ht="24" customHeight="1" x14ac:dyDescent="0.25">
      <c r="E26" s="53" t="s">
        <v>29</v>
      </c>
      <c r="F26" s="53"/>
      <c r="G26" s="53"/>
      <c r="H26" s="53"/>
      <c r="I26" s="53"/>
      <c r="J26" s="53"/>
      <c r="K26" s="53"/>
    </row>
    <row r="27" spans="1:12" s="14" customFormat="1" ht="10.5" customHeight="1" x14ac:dyDescent="0.25">
      <c r="A27" s="11"/>
      <c r="B27" s="11"/>
      <c r="C27" s="11"/>
      <c r="E27" s="15"/>
      <c r="F27" s="15"/>
      <c r="G27" s="15"/>
      <c r="H27" s="15"/>
      <c r="I27" s="15"/>
      <c r="J27" s="15"/>
      <c r="K27" s="15"/>
    </row>
    <row r="28" spans="1:12" ht="18.75" customHeight="1" x14ac:dyDescent="0.25">
      <c r="E28" s="44" t="s">
        <v>41</v>
      </c>
      <c r="F28" s="44" t="s">
        <v>37</v>
      </c>
      <c r="G28" s="45" t="s">
        <v>38</v>
      </c>
      <c r="H28" s="23"/>
      <c r="I28" s="44" t="s">
        <v>41</v>
      </c>
      <c r="J28" s="44" t="s">
        <v>37</v>
      </c>
      <c r="K28" s="45" t="s">
        <v>38</v>
      </c>
      <c r="L28" s="24"/>
    </row>
    <row r="29" spans="1:12" ht="18.75" customHeight="1" x14ac:dyDescent="0.25">
      <c r="E29" s="25" t="s">
        <v>39</v>
      </c>
      <c r="F29" s="52" t="s">
        <v>40</v>
      </c>
      <c r="G29" s="52"/>
      <c r="H29" s="23"/>
      <c r="I29" s="25" t="s">
        <v>39</v>
      </c>
      <c r="J29" s="52" t="s">
        <v>40</v>
      </c>
      <c r="K29" s="52"/>
      <c r="L29" s="24"/>
    </row>
    <row r="30" spans="1:12" ht="18.75" customHeight="1" x14ac:dyDescent="0.25">
      <c r="E30" s="23"/>
      <c r="F30" s="23"/>
      <c r="G30" s="7"/>
      <c r="H30" s="23"/>
      <c r="I30" s="23"/>
      <c r="J30" s="23"/>
      <c r="K30" s="23"/>
      <c r="L30" s="24"/>
    </row>
    <row r="31" spans="1:12" ht="18.75" customHeight="1" x14ac:dyDescent="0.25">
      <c r="E31" s="44" t="s">
        <v>41</v>
      </c>
      <c r="F31" s="44" t="s">
        <v>37</v>
      </c>
      <c r="G31" s="45" t="s">
        <v>38</v>
      </c>
      <c r="H31" s="23"/>
      <c r="I31" s="44" t="s">
        <v>41</v>
      </c>
      <c r="J31" s="44" t="s">
        <v>37</v>
      </c>
      <c r="K31" s="45" t="s">
        <v>38</v>
      </c>
      <c r="L31" s="24"/>
    </row>
    <row r="32" spans="1:12" ht="18.75" customHeight="1" x14ac:dyDescent="0.25">
      <c r="E32" s="25" t="s">
        <v>39</v>
      </c>
      <c r="F32" s="52" t="s">
        <v>40</v>
      </c>
      <c r="G32" s="52"/>
      <c r="H32" s="23"/>
      <c r="I32" s="25" t="s">
        <v>39</v>
      </c>
      <c r="J32" s="52" t="s">
        <v>40</v>
      </c>
      <c r="K32" s="52"/>
      <c r="L32" s="24"/>
    </row>
    <row r="33" spans="1:12" ht="18.75" customHeight="1" x14ac:dyDescent="0.25">
      <c r="E33" s="23"/>
      <c r="F33" s="23"/>
      <c r="G33" s="23"/>
      <c r="H33" s="23"/>
      <c r="I33" s="23"/>
      <c r="J33" s="23"/>
      <c r="K33" s="23"/>
      <c r="L33" s="24"/>
    </row>
    <row r="34" spans="1:12" ht="18.75" customHeight="1" x14ac:dyDescent="0.25">
      <c r="E34" s="44" t="s">
        <v>41</v>
      </c>
      <c r="F34" s="44" t="s">
        <v>37</v>
      </c>
      <c r="G34" s="45" t="s">
        <v>38</v>
      </c>
      <c r="H34" s="23"/>
      <c r="I34" s="44" t="s">
        <v>41</v>
      </c>
      <c r="J34" s="44" t="s">
        <v>37</v>
      </c>
      <c r="K34" s="45" t="s">
        <v>38</v>
      </c>
      <c r="L34" s="24"/>
    </row>
    <row r="35" spans="1:12" x14ac:dyDescent="0.25">
      <c r="E35" s="25" t="s">
        <v>39</v>
      </c>
      <c r="F35" s="52" t="s">
        <v>40</v>
      </c>
      <c r="G35" s="52"/>
      <c r="H35" s="24"/>
      <c r="I35" s="25" t="s">
        <v>39</v>
      </c>
      <c r="J35" s="52" t="s">
        <v>40</v>
      </c>
      <c r="K35" s="52"/>
      <c r="L35" s="24"/>
    </row>
    <row r="36" spans="1:12" x14ac:dyDescent="0.25">
      <c r="E36" s="24"/>
      <c r="F36" s="24"/>
      <c r="G36" s="24"/>
      <c r="H36" s="24"/>
      <c r="I36" s="24"/>
      <c r="J36" s="24"/>
      <c r="K36" s="24"/>
      <c r="L36" s="24"/>
    </row>
    <row r="37" spans="1:12" x14ac:dyDescent="0.25">
      <c r="E37" s="24"/>
      <c r="F37" s="24"/>
      <c r="G37" s="24"/>
      <c r="H37" s="24"/>
      <c r="I37" s="24"/>
      <c r="J37" s="24"/>
      <c r="K37" s="24"/>
      <c r="L37" s="24"/>
    </row>
    <row r="38" spans="1:12" ht="24" customHeight="1" x14ac:dyDescent="0.25">
      <c r="E38" s="53" t="s">
        <v>42</v>
      </c>
      <c r="F38" s="53"/>
      <c r="G38" s="53"/>
      <c r="H38" s="53"/>
      <c r="I38" s="53"/>
      <c r="J38" s="53"/>
      <c r="K38" s="53"/>
    </row>
    <row r="39" spans="1:12" s="14" customFormat="1" ht="10.5" customHeight="1" x14ac:dyDescent="0.25">
      <c r="A39" s="11"/>
      <c r="B39" s="11"/>
      <c r="C39" s="11"/>
      <c r="E39" s="15"/>
      <c r="F39" s="15"/>
      <c r="G39" s="15"/>
      <c r="H39" s="15"/>
      <c r="I39" s="15"/>
      <c r="J39" s="15"/>
      <c r="K39" s="15"/>
    </row>
    <row r="40" spans="1:12" ht="18.75" customHeight="1" x14ac:dyDescent="0.25">
      <c r="E40" s="26" t="s">
        <v>43</v>
      </c>
      <c r="F40" s="27"/>
      <c r="G40" s="29" t="s">
        <v>44</v>
      </c>
      <c r="H40" s="23"/>
      <c r="I40" s="26" t="s">
        <v>43</v>
      </c>
      <c r="J40" s="27"/>
      <c r="K40" s="29" t="s">
        <v>44</v>
      </c>
      <c r="L40" s="28"/>
    </row>
    <row r="41" spans="1:12" ht="8.25" customHeight="1" x14ac:dyDescent="0.25">
      <c r="E41" s="28"/>
      <c r="F41" s="28"/>
      <c r="G41" s="23"/>
      <c r="H41" s="28"/>
      <c r="I41" s="28"/>
      <c r="J41" s="28"/>
      <c r="K41" s="28"/>
    </row>
    <row r="42" spans="1:12" ht="18.75" customHeight="1" x14ac:dyDescent="0.25">
      <c r="E42" s="26" t="s">
        <v>43</v>
      </c>
      <c r="F42" s="27"/>
      <c r="G42" s="29" t="s">
        <v>44</v>
      </c>
      <c r="H42" s="28"/>
      <c r="I42" s="26" t="s">
        <v>43</v>
      </c>
      <c r="J42" s="27"/>
      <c r="K42" s="29" t="s">
        <v>44</v>
      </c>
    </row>
    <row r="43" spans="1:12" ht="8.25" customHeight="1" x14ac:dyDescent="0.25">
      <c r="G43" s="24"/>
    </row>
    <row r="44" spans="1:12" ht="18.75" customHeight="1" x14ac:dyDescent="0.25">
      <c r="E44" s="26" t="s">
        <v>43</v>
      </c>
      <c r="F44" s="27"/>
      <c r="G44" s="29" t="s">
        <v>44</v>
      </c>
      <c r="H44" s="28"/>
      <c r="I44" s="26" t="s">
        <v>43</v>
      </c>
      <c r="J44" s="27"/>
      <c r="K44" s="29" t="s">
        <v>44</v>
      </c>
    </row>
  </sheetData>
  <mergeCells count="12">
    <mergeCell ref="E38:K38"/>
    <mergeCell ref="F32:G32"/>
    <mergeCell ref="J29:K29"/>
    <mergeCell ref="J32:K32"/>
    <mergeCell ref="J35:K35"/>
    <mergeCell ref="F35:G35"/>
    <mergeCell ref="E5:K5"/>
    <mergeCell ref="E2:K3"/>
    <mergeCell ref="B1:B2"/>
    <mergeCell ref="E23:K24"/>
    <mergeCell ref="F29:G29"/>
    <mergeCell ref="E26:K26"/>
  </mergeCells>
  <dataValidations count="1">
    <dataValidation type="date" operator="greaterThanOrEqual" allowBlank="1" showInputMessage="1" showErrorMessage="1" sqref="B3" xr:uid="{00000000-0002-0000-0000-000000000000}">
      <formula1>40909</formula1>
    </dataValidation>
  </dataValidations>
  <hyperlinks>
    <hyperlink ref="B7" location="Data!D5" tooltip="Table View" display="Add/Edit Events" xr:uid="{00000000-0004-0000-0000-000000000000}"/>
    <hyperlink ref="G40" r:id="rId1" xr:uid="{00000000-0004-0000-0000-000001000000}"/>
    <hyperlink ref="G42" r:id="rId2" xr:uid="{00000000-0004-0000-0000-000002000000}"/>
    <hyperlink ref="G44" r:id="rId3" xr:uid="{00000000-0004-0000-0000-000003000000}"/>
    <hyperlink ref="K40" r:id="rId4" xr:uid="{00000000-0004-0000-0000-000004000000}"/>
    <hyperlink ref="K42" r:id="rId5" xr:uid="{00000000-0004-0000-0000-000005000000}"/>
    <hyperlink ref="K44" r:id="rId6" xr:uid="{00000000-0004-0000-0000-000006000000}"/>
  </hyperlinks>
  <pageMargins left="0.31496062992125984" right="0.27559055118110237" top="0.51181102362204722" bottom="0.43307086614173229" header="0.31496062992125984" footer="0.31496062992125984"/>
  <pageSetup paperSize="9" scale="97" fitToHeight="2" orientation="landscape" horizontalDpi="4294967293" r:id="rId7"/>
  <rowBreaks count="1" manualBreakCount="1">
    <brk id="21" min="4" max="10" man="1"/>
  </rowBreaks>
  <ignoredErrors>
    <ignoredError sqref="E11:K11 E13:K13 E15:K15 E17:K17 E19:K19 E12:K12" formula="1"/>
  </ignoredErrors>
  <drawing r:id="rId8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418FDE"/>
  </sheetPr>
  <dimension ref="A1:I26"/>
  <sheetViews>
    <sheetView showGridLines="0" zoomScale="115" zoomScaleNormal="115" zoomScalePageLayoutView="115" workbookViewId="0">
      <pane ySplit="5" topLeftCell="A6" activePane="bottomLeft" state="frozen"/>
      <selection pane="bottomLeft" activeCell="D6" sqref="D6:H20"/>
    </sheetView>
  </sheetViews>
  <sheetFormatPr defaultColWidth="0" defaultRowHeight="14.25" x14ac:dyDescent="0.2"/>
  <cols>
    <col min="1" max="1" width="2.7109375" style="6" customWidth="1"/>
    <col min="2" max="2" width="20.42578125" style="6" customWidth="1"/>
    <col min="3" max="3" width="5.42578125" style="6" customWidth="1"/>
    <col min="4" max="4" width="16.85546875" style="37" customWidth="1"/>
    <col min="5" max="5" width="13.42578125" style="37" customWidth="1"/>
    <col min="6" max="6" width="28.42578125" style="37" customWidth="1"/>
    <col min="7" max="7" width="23.42578125" style="6" hidden="1" customWidth="1"/>
    <col min="8" max="8" width="22" style="6" hidden="1" customWidth="1"/>
    <col min="9" max="9" width="2.28515625" style="6" customWidth="1"/>
    <col min="10" max="16384" width="9.140625" style="6" hidden="1"/>
  </cols>
  <sheetData>
    <row r="1" spans="1:8" ht="6" customHeight="1" x14ac:dyDescent="0.2">
      <c r="D1" s="6"/>
      <c r="E1" s="6"/>
      <c r="F1" s="6"/>
    </row>
    <row r="2" spans="1:8" x14ac:dyDescent="0.2">
      <c r="B2" s="48" t="s">
        <v>35</v>
      </c>
      <c r="D2" s="54" t="s">
        <v>21</v>
      </c>
      <c r="E2" s="54"/>
      <c r="F2" s="54"/>
    </row>
    <row r="3" spans="1:8" ht="15" customHeight="1" x14ac:dyDescent="0.2">
      <c r="A3" s="30" t="s">
        <v>36</v>
      </c>
      <c r="B3" s="30"/>
      <c r="C3" s="48" t="s">
        <v>32</v>
      </c>
      <c r="D3" s="6"/>
      <c r="E3" s="6"/>
      <c r="F3" s="6"/>
    </row>
    <row r="4" spans="1:8" ht="12" customHeight="1" x14ac:dyDescent="0.2">
      <c r="A4" s="30"/>
      <c r="B4" s="30"/>
      <c r="C4" s="31"/>
      <c r="D4" s="6"/>
      <c r="E4" s="6"/>
      <c r="F4" s="58" t="s">
        <v>19</v>
      </c>
    </row>
    <row r="5" spans="1:8" x14ac:dyDescent="0.2">
      <c r="D5" s="59" t="s">
        <v>0</v>
      </c>
      <c r="E5" s="59" t="s">
        <v>9</v>
      </c>
      <c r="F5" s="59" t="s">
        <v>10</v>
      </c>
      <c r="G5" s="6" t="s">
        <v>4</v>
      </c>
      <c r="H5" s="6" t="s">
        <v>14</v>
      </c>
    </row>
    <row r="6" spans="1:8" x14ac:dyDescent="0.2">
      <c r="B6" s="47" t="s">
        <v>28</v>
      </c>
      <c r="D6" s="34">
        <v>41320</v>
      </c>
      <c r="E6" s="35">
        <v>0.54166666666666663</v>
      </c>
      <c r="F6" s="36" t="s">
        <v>58</v>
      </c>
      <c r="G6" s="10" t="s">
        <v>59</v>
      </c>
      <c r="H6" s="8" t="str">
        <f>TEXT(E6,"HH:MM") &amp; " " &amp; F6</f>
        <v>13:00 Lunch</v>
      </c>
    </row>
    <row r="7" spans="1:8" x14ac:dyDescent="0.2">
      <c r="B7" s="55" t="s">
        <v>23</v>
      </c>
      <c r="D7" s="34">
        <v>41321</v>
      </c>
      <c r="E7" s="35">
        <v>0.375</v>
      </c>
      <c r="F7" s="36" t="s">
        <v>61</v>
      </c>
      <c r="G7" s="10" t="s">
        <v>62</v>
      </c>
      <c r="H7" s="8" t="str">
        <f>TEXT(E7,"HH:MM") &amp; " " &amp; F7</f>
        <v>09:00 Some meeting</v>
      </c>
    </row>
    <row r="8" spans="1:8" x14ac:dyDescent="0.2">
      <c r="B8" s="55"/>
      <c r="D8" s="34">
        <v>41336</v>
      </c>
      <c r="E8" s="35">
        <v>0.40625</v>
      </c>
      <c r="F8" s="36" t="s">
        <v>64</v>
      </c>
      <c r="G8" s="10" t="s">
        <v>46</v>
      </c>
      <c r="H8" s="8" t="str">
        <f>TEXT(E8,"HH:MM") &amp; " " &amp; F8</f>
        <v>09:45 A meeting somewhere</v>
      </c>
    </row>
    <row r="9" spans="1:8" x14ac:dyDescent="0.2">
      <c r="B9" s="55" t="s">
        <v>24</v>
      </c>
      <c r="D9" s="34">
        <v>41336</v>
      </c>
      <c r="E9" s="35">
        <v>0.58333333333333337</v>
      </c>
      <c r="F9" s="36" t="s">
        <v>51</v>
      </c>
      <c r="G9" s="10" t="s">
        <v>55</v>
      </c>
      <c r="H9" s="8" t="str">
        <f>TEXT(E9,"HH:MM") &amp; " " &amp; F9</f>
        <v>14:00 A meeting</v>
      </c>
    </row>
    <row r="10" spans="1:8" x14ac:dyDescent="0.2">
      <c r="B10" s="55"/>
      <c r="D10" s="34">
        <v>41336</v>
      </c>
      <c r="E10" s="35">
        <v>0.66666666666666663</v>
      </c>
      <c r="F10" s="36" t="s">
        <v>57</v>
      </c>
      <c r="G10" s="10" t="s">
        <v>60</v>
      </c>
      <c r="H10" s="8" t="str">
        <f>TEXT(E10,"HH:MM") &amp; " " &amp; F10</f>
        <v>16:00 Afternoon meeting</v>
      </c>
    </row>
    <row r="11" spans="1:8" x14ac:dyDescent="0.2">
      <c r="B11" s="55" t="s">
        <v>25</v>
      </c>
      <c r="D11" s="38">
        <v>41336</v>
      </c>
      <c r="E11" s="39">
        <v>0.875</v>
      </c>
      <c r="F11" s="40" t="s">
        <v>66</v>
      </c>
      <c r="G11" s="41" t="s">
        <v>65</v>
      </c>
      <c r="H11" s="42" t="str">
        <f>TEXT(E11,"HH:MM") &amp; " " &amp; F11</f>
        <v>21:00 A late meeting</v>
      </c>
    </row>
    <row r="12" spans="1:8" x14ac:dyDescent="0.2">
      <c r="B12" s="55"/>
      <c r="D12" s="34">
        <v>41336</v>
      </c>
      <c r="E12" s="35">
        <v>0.89583333333333337</v>
      </c>
      <c r="F12" s="36" t="s">
        <v>53</v>
      </c>
      <c r="G12" s="10" t="s">
        <v>67</v>
      </c>
      <c r="H12" s="8" t="str">
        <f>TEXT(E12,"HH:MM") &amp; " " &amp; F12</f>
        <v>21:30 A late event</v>
      </c>
    </row>
    <row r="13" spans="1:8" x14ac:dyDescent="0.2">
      <c r="B13" s="55" t="s">
        <v>26</v>
      </c>
      <c r="D13" s="34">
        <v>41337</v>
      </c>
      <c r="E13" s="35">
        <v>0.45833333333333331</v>
      </c>
      <c r="F13" s="36" t="s">
        <v>54</v>
      </c>
      <c r="G13" s="10" t="s">
        <v>56</v>
      </c>
      <c r="H13" s="8" t="str">
        <f>TEXT(E13,"HH:MM") &amp; " " &amp; F13</f>
        <v>11:00 Another meeting</v>
      </c>
    </row>
    <row r="14" spans="1:8" x14ac:dyDescent="0.2">
      <c r="B14" s="55"/>
      <c r="D14" s="34">
        <v>41337</v>
      </c>
      <c r="E14" s="35">
        <v>0.54166666666666663</v>
      </c>
      <c r="F14" s="36" t="s">
        <v>76</v>
      </c>
      <c r="G14" s="10" t="s">
        <v>77</v>
      </c>
      <c r="H14" s="8" t="str">
        <f>TEXT(E14,"HH:MM") &amp; " " &amp; F14</f>
        <v>13:00 School Dance</v>
      </c>
    </row>
    <row r="15" spans="1:8" ht="14.25" customHeight="1" x14ac:dyDescent="0.2">
      <c r="B15" s="55" t="s">
        <v>20</v>
      </c>
      <c r="D15" s="34">
        <v>41339</v>
      </c>
      <c r="E15" s="35">
        <v>0.48055555555555557</v>
      </c>
      <c r="F15" s="36" t="s">
        <v>48</v>
      </c>
      <c r="G15" s="10" t="s">
        <v>47</v>
      </c>
      <c r="H15" s="8" t="str">
        <f>TEXT(E15,"HH:MM") &amp; " " &amp; F15</f>
        <v>11:32 My birthday!</v>
      </c>
    </row>
    <row r="16" spans="1:8" x14ac:dyDescent="0.2">
      <c r="B16" s="55"/>
      <c r="D16" s="34">
        <v>41339</v>
      </c>
      <c r="E16" s="35">
        <v>0.5</v>
      </c>
      <c r="F16" s="36" t="s">
        <v>54</v>
      </c>
      <c r="G16" s="10" t="s">
        <v>49</v>
      </c>
      <c r="H16" s="8" t="str">
        <f>TEXT(E16,"HH:MM") &amp; " " &amp; F16</f>
        <v>12:00 Another meeting</v>
      </c>
    </row>
    <row r="17" spans="2:8" x14ac:dyDescent="0.2">
      <c r="B17" s="55"/>
      <c r="D17" s="34">
        <v>41340</v>
      </c>
      <c r="E17" s="35">
        <v>0.25</v>
      </c>
      <c r="F17" s="36" t="s">
        <v>50</v>
      </c>
      <c r="G17" s="10" t="s">
        <v>52</v>
      </c>
      <c r="H17" s="8" t="str">
        <f>TEXT(E17,"HH:MM") &amp; " " &amp; F17</f>
        <v>06:00 An early event</v>
      </c>
    </row>
    <row r="18" spans="2:8" x14ac:dyDescent="0.2">
      <c r="B18" s="55"/>
      <c r="D18" s="34">
        <v>41344</v>
      </c>
      <c r="E18" s="35">
        <v>0.29166666666666669</v>
      </c>
      <c r="F18" s="36" t="s">
        <v>51</v>
      </c>
      <c r="G18" s="10" t="s">
        <v>63</v>
      </c>
      <c r="H18" s="8" t="str">
        <f>TEXT(E18,"HH:MM") &amp; " " &amp; F18</f>
        <v>07:00 A meeting</v>
      </c>
    </row>
    <row r="19" spans="2:8" x14ac:dyDescent="0.2">
      <c r="B19" s="55" t="s">
        <v>27</v>
      </c>
      <c r="D19" s="34">
        <v>41361</v>
      </c>
      <c r="E19" s="35">
        <v>0.5</v>
      </c>
      <c r="F19" s="36" t="s">
        <v>58</v>
      </c>
      <c r="G19" s="10" t="s">
        <v>75</v>
      </c>
      <c r="H19" s="8" t="str">
        <f>TEXT(E19,"HH:MM") &amp; " " &amp; F19</f>
        <v>12:00 Lunch</v>
      </c>
    </row>
    <row r="20" spans="2:8" x14ac:dyDescent="0.2">
      <c r="B20" s="55"/>
      <c r="D20" s="34">
        <v>41426</v>
      </c>
      <c r="E20" s="35">
        <v>0.54166666666666663</v>
      </c>
      <c r="F20" s="36" t="s">
        <v>78</v>
      </c>
      <c r="G20" s="10" t="s">
        <v>79</v>
      </c>
      <c r="H20" s="8" t="str">
        <f>TEXT(E20,"HH:MM") &amp; " " &amp; F20</f>
        <v>13:00 test</v>
      </c>
    </row>
    <row r="21" spans="2:8" x14ac:dyDescent="0.2">
      <c r="B21" s="55"/>
    </row>
    <row r="22" spans="2:8" x14ac:dyDescent="0.2">
      <c r="B22" s="55"/>
    </row>
    <row r="23" spans="2:8" ht="14.25" customHeight="1" x14ac:dyDescent="0.2">
      <c r="B23" s="55" t="s">
        <v>33</v>
      </c>
    </row>
    <row r="24" spans="2:8" x14ac:dyDescent="0.2">
      <c r="B24" s="55"/>
    </row>
    <row r="25" spans="2:8" x14ac:dyDescent="0.2">
      <c r="B25" s="55"/>
    </row>
    <row r="26" spans="2:8" x14ac:dyDescent="0.2">
      <c r="B26" s="9"/>
    </row>
  </sheetData>
  <mergeCells count="8">
    <mergeCell ref="D2:F2"/>
    <mergeCell ref="B23:B25"/>
    <mergeCell ref="B15:B18"/>
    <mergeCell ref="B19:B22"/>
    <mergeCell ref="B7:B8"/>
    <mergeCell ref="B9:B10"/>
    <mergeCell ref="B11:B12"/>
    <mergeCell ref="B13:B14"/>
  </mergeCells>
  <dataValidations count="1">
    <dataValidation type="textLength" operator="lessThanOrEqual" allowBlank="1" showInputMessage="1" showErrorMessage="1" errorTitle="Too many Characters" error="20 characters maximum allowed" sqref="F6:F20" xr:uid="{00000000-0002-0000-0100-000000000000}">
      <formula1>20</formula1>
    </dataValidation>
  </dataValidations>
  <hyperlinks>
    <hyperlink ref="B2" location="Calendar!A1" display="Go to Calendar View" xr:uid="{00000000-0004-0000-0100-000000000000}"/>
  </hyperlinks>
  <pageMargins left="0.7" right="0.7" top="0.75" bottom="0.75" header="0.3" footer="0.3"/>
  <pageSetup orientation="portrait" horizontalDpi="4294967293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>
    <tabColor theme="1"/>
  </sheetPr>
  <dimension ref="A2:L49"/>
  <sheetViews>
    <sheetView showGridLines="0" zoomScale="85" zoomScaleNormal="85" zoomScalePageLayoutView="85" workbookViewId="0">
      <selection activeCell="B5" sqref="B5"/>
    </sheetView>
  </sheetViews>
  <sheetFormatPr defaultColWidth="9.140625" defaultRowHeight="15" x14ac:dyDescent="0.25"/>
  <cols>
    <col min="1" max="1" width="16.42578125" customWidth="1"/>
    <col min="2" max="2" width="14.28515625" customWidth="1"/>
    <col min="3" max="3" width="17.140625" bestFit="1" customWidth="1"/>
    <col min="4" max="4" width="11.7109375" customWidth="1"/>
    <col min="5" max="9" width="10.28515625" customWidth="1"/>
  </cols>
  <sheetData>
    <row r="2" spans="1:12" x14ac:dyDescent="0.25">
      <c r="A2" s="3" t="s">
        <v>1</v>
      </c>
      <c r="B2" s="3">
        <f>EOMONTH(Calendar_Sel_Month,-1)+1</f>
        <v>41334</v>
      </c>
    </row>
    <row r="3" spans="1:12" x14ac:dyDescent="0.25">
      <c r="A3" s="3" t="s">
        <v>2</v>
      </c>
      <c r="B3" s="3">
        <f>WEEKDAY(B2)</f>
        <v>6</v>
      </c>
    </row>
    <row r="4" spans="1:12" x14ac:dyDescent="0.25">
      <c r="A4" s="3" t="s">
        <v>3</v>
      </c>
      <c r="B4" s="3">
        <f>MONTH(B2)</f>
        <v>3</v>
      </c>
    </row>
    <row r="5" spans="1:12" x14ac:dyDescent="0.25">
      <c r="A5" s="3" t="s">
        <v>11</v>
      </c>
      <c r="B5" s="3">
        <f>COUNTA(Data_Date_Col)-1</f>
        <v>16</v>
      </c>
    </row>
    <row r="7" spans="1:12" ht="21" customHeight="1" x14ac:dyDescent="0.25">
      <c r="A7" s="2" t="s">
        <v>5</v>
      </c>
      <c r="B7" s="2" t="s">
        <v>13</v>
      </c>
      <c r="C7" s="2" t="s">
        <v>6</v>
      </c>
      <c r="D7" s="2" t="s">
        <v>12</v>
      </c>
      <c r="E7" s="2" t="s">
        <v>16</v>
      </c>
      <c r="F7" s="2" t="s">
        <v>7</v>
      </c>
      <c r="G7" s="2" t="s">
        <v>8</v>
      </c>
      <c r="H7" s="2" t="s">
        <v>15</v>
      </c>
      <c r="I7" s="2" t="s">
        <v>17</v>
      </c>
      <c r="L7" s="1"/>
    </row>
    <row r="8" spans="1:12" ht="15" customHeight="1" x14ac:dyDescent="0.25">
      <c r="A8" s="3">
        <v>1</v>
      </c>
      <c r="B8" s="4">
        <f>(ROWS(B$8:B8))-$B$3+$B$2</f>
        <v>41329</v>
      </c>
      <c r="C8" s="3">
        <f>COUNTIF(Tbl_Meetings[Date],B8)</f>
        <v>0</v>
      </c>
      <c r="D8" s="5" t="str">
        <f t="shared" ref="D8:D32" si="0">IF(C8=0,"", E8&amp;CHAR(10)&amp;F8&amp;CHAR(10)&amp;G8&amp;CHAR(10)&amp;H8&amp;CHAR(10)&amp;I8)</f>
        <v/>
      </c>
      <c r="E8" s="3" t="str">
        <f>IF(COLUMNS($E$8:E8)&gt;$C8,"",INDEX(Data_Concatenate_rng,MATCH(COLUMNS($E$8:E8) &amp; "/" &amp; $B8,Data_ID_rng,0)))</f>
        <v/>
      </c>
      <c r="F8" s="3" t="str">
        <f>IF(COLUMNS($E$8:F8)&gt;$C8,"",INDEX(Data_Concatenate_rng,MATCH(COLUMNS($E$8:F8) &amp; "/" &amp; $B8,Data_ID_rng,0)))</f>
        <v/>
      </c>
      <c r="G8" s="3" t="str">
        <f>IF(COLUMNS($E$8:G8)&gt;$C8,"",INDEX(Data_Concatenate_rng,MATCH(COLUMNS($E$8:G8) &amp; "/" &amp; $B8,Data_ID_rng,0)))</f>
        <v/>
      </c>
      <c r="H8" s="3" t="str">
        <f>IF(COLUMNS($E$8:H8)&gt;$C8,"",INDEX(Data_Concatenate_rng,MATCH(COLUMNS($E$8:H8) &amp; "/" &amp; $B8,Data_ID_rng,0)))</f>
        <v/>
      </c>
      <c r="I8" s="3" t="str">
        <f>IF(COLUMNS($E$8:I8)&gt;$C8,"",INDEX(Data_Concatenate_rng,MATCH(COLUMNS($E$8:I8) &amp; "/" &amp; $B8,Data_ID_rng,0)))</f>
        <v/>
      </c>
      <c r="L8" s="1"/>
    </row>
    <row r="9" spans="1:12" ht="15" customHeight="1" x14ac:dyDescent="0.25">
      <c r="A9" s="3">
        <v>2</v>
      </c>
      <c r="B9" s="4">
        <f>(ROWS(B$8:B9))-$B$3+$B$2</f>
        <v>41330</v>
      </c>
      <c r="C9" s="3">
        <f>COUNTIF(Tbl_Meetings[Date],B9)</f>
        <v>0</v>
      </c>
      <c r="D9" s="5" t="str">
        <f t="shared" si="0"/>
        <v/>
      </c>
      <c r="E9" s="3" t="str">
        <f>IF(COLUMNS($E$8:E9)&gt;$C9,"",INDEX(Data_Concatenate_rng,MATCH(COLUMNS($E$8:E9) &amp; "/" &amp; $B9,Data_ID_rng,0)))</f>
        <v/>
      </c>
      <c r="F9" s="3" t="str">
        <f>IF(COLUMNS($E$8:F9)&gt;$C9,"",INDEX(Data_Concatenate_rng,MATCH(COLUMNS($E$8:F9) &amp; "/" &amp; $B9,Data_ID_rng,0)))</f>
        <v/>
      </c>
      <c r="G9" s="3" t="str">
        <f>IF(COLUMNS($E$8:G9)&gt;$C9,"",INDEX(Data_Concatenate_rng,MATCH(COLUMNS($E$8:G9) &amp; "/" &amp; $B9,Data_ID_rng,0)))</f>
        <v/>
      </c>
      <c r="H9" s="3" t="str">
        <f>IF(COLUMNS($E$8:H9)&gt;$C9,"",INDEX(Data_Concatenate_rng,MATCH(COLUMNS($E$8:H9) &amp; "/" &amp; $B9,Data_ID_rng,0)))</f>
        <v/>
      </c>
      <c r="I9" s="3" t="str">
        <f>IF(COLUMNS($E$8:I9)&gt;$C9,"",INDEX(Data_Concatenate_rng,MATCH(COLUMNS($E$8:I9) &amp; "/" &amp; $B9,Data_ID_rng,0)))</f>
        <v/>
      </c>
      <c r="L9" s="1"/>
    </row>
    <row r="10" spans="1:12" ht="15" customHeight="1" x14ac:dyDescent="0.25">
      <c r="A10" s="3">
        <v>3</v>
      </c>
      <c r="B10" s="4">
        <f>(ROWS(B$8:B10))-$B$3+$B$2</f>
        <v>41331</v>
      </c>
      <c r="C10" s="3">
        <f>COUNTIF(Tbl_Meetings[Date],B10)</f>
        <v>0</v>
      </c>
      <c r="D10" s="5" t="str">
        <f t="shared" si="0"/>
        <v/>
      </c>
      <c r="E10" s="3" t="str">
        <f>IF(COLUMNS($E$8:E10)&gt;$C10,"",INDEX(Data_Concatenate_rng,MATCH(COLUMNS($E$8:E10) &amp; "/" &amp; $B10,Data_ID_rng,0)))</f>
        <v/>
      </c>
      <c r="F10" s="3" t="str">
        <f>IF(COLUMNS($E$8:F10)&gt;$C10,"",INDEX(Data_Concatenate_rng,MATCH(COLUMNS($E$8:F10) &amp; "/" &amp; $B10,Data_ID_rng,0)))</f>
        <v/>
      </c>
      <c r="G10" s="3" t="str">
        <f>IF(COLUMNS($E$8:G10)&gt;$C10,"",INDEX(Data_Concatenate_rng,MATCH(COLUMNS($E$8:G10) &amp; "/" &amp; $B10,Data_ID_rng,0)))</f>
        <v/>
      </c>
      <c r="H10" s="3" t="str">
        <f>IF(COLUMNS($E$8:H10)&gt;$C10,"",INDEX(Data_Concatenate_rng,MATCH(COLUMNS($E$8:H10) &amp; "/" &amp; $B10,Data_ID_rng,0)))</f>
        <v/>
      </c>
      <c r="I10" s="3" t="str">
        <f>IF(COLUMNS($E$8:I10)&gt;$C10,"",INDEX(Data_Concatenate_rng,MATCH(COLUMNS($E$8:I10) &amp; "/" &amp; $B10,Data_ID_rng,0)))</f>
        <v/>
      </c>
      <c r="L10" s="1"/>
    </row>
    <row r="11" spans="1:12" ht="15" customHeight="1" x14ac:dyDescent="0.25">
      <c r="A11" s="3">
        <v>4</v>
      </c>
      <c r="B11" s="4">
        <f>(ROWS(B$8:B11))-$B$3+$B$2</f>
        <v>41332</v>
      </c>
      <c r="C11" s="3">
        <f>COUNTIF(Tbl_Meetings[Date],B11)</f>
        <v>0</v>
      </c>
      <c r="D11" s="5" t="str">
        <f t="shared" si="0"/>
        <v/>
      </c>
      <c r="E11" s="3" t="str">
        <f>IF(COLUMNS($E$8:E11)&gt;$C11,"",INDEX(Data_Concatenate_rng,MATCH(COLUMNS($E$8:E11) &amp; "/" &amp; $B11,Data_ID_rng,0)))</f>
        <v/>
      </c>
      <c r="F11" s="3" t="str">
        <f>IF(COLUMNS($E$8:F11)&gt;$C11,"",INDEX(Data_Concatenate_rng,MATCH(COLUMNS($E$8:F11) &amp; "/" &amp; $B11,Data_ID_rng,0)))</f>
        <v/>
      </c>
      <c r="G11" s="3" t="str">
        <f>IF(COLUMNS($E$8:G11)&gt;$C11,"",INDEX(Data_Concatenate_rng,MATCH(COLUMNS($E$8:G11) &amp; "/" &amp; $B11,Data_ID_rng,0)))</f>
        <v/>
      </c>
      <c r="H11" s="3" t="str">
        <f>IF(COLUMNS($E$8:H11)&gt;$C11,"",INDEX(Data_Concatenate_rng,MATCH(COLUMNS($E$8:H11) &amp; "/" &amp; $B11,Data_ID_rng,0)))</f>
        <v/>
      </c>
      <c r="I11" s="3" t="str">
        <f>IF(COLUMNS($E$8:I11)&gt;$C11,"",INDEX(Data_Concatenate_rng,MATCH(COLUMNS($E$8:I11) &amp; "/" &amp; $B11,Data_ID_rng,0)))</f>
        <v/>
      </c>
      <c r="L11" s="1"/>
    </row>
    <row r="12" spans="1:12" ht="15" customHeight="1" x14ac:dyDescent="0.25">
      <c r="A12" s="3">
        <v>5</v>
      </c>
      <c r="B12" s="4">
        <f>(ROWS(B$8:B12))-$B$3+$B$2</f>
        <v>41333</v>
      </c>
      <c r="C12" s="3">
        <f>COUNTIF(Tbl_Meetings[Date],B12)</f>
        <v>0</v>
      </c>
      <c r="D12" s="5" t="str">
        <f t="shared" si="0"/>
        <v/>
      </c>
      <c r="E12" s="3" t="str">
        <f>IF(COLUMNS($E$8:E12)&gt;$C12,"",INDEX(Data_Concatenate_rng,MATCH(COLUMNS($E$8:E12) &amp; "/" &amp; $B12,Data_ID_rng,0)))</f>
        <v/>
      </c>
      <c r="F12" s="3" t="str">
        <f>IF(COLUMNS($E$8:F12)&gt;$C12,"",INDEX(Data_Concatenate_rng,MATCH(COLUMNS($E$8:F12) &amp; "/" &amp; $B12,Data_ID_rng,0)))</f>
        <v/>
      </c>
      <c r="G12" s="3" t="str">
        <f>IF(COLUMNS($E$8:G12)&gt;$C12,"",INDEX(Data_Concatenate_rng,MATCH(COLUMNS($E$8:G12) &amp; "/" &amp; $B12,Data_ID_rng,0)))</f>
        <v/>
      </c>
      <c r="H12" s="3" t="str">
        <f>IF(COLUMNS($E$8:H12)&gt;$C12,"",INDEX(Data_Concatenate_rng,MATCH(COLUMNS($E$8:H12) &amp; "/" &amp; $B12,Data_ID_rng,0)))</f>
        <v/>
      </c>
      <c r="I12" s="3" t="str">
        <f>IF(COLUMNS($E$8:I12)&gt;$C12,"",INDEX(Data_Concatenate_rng,MATCH(COLUMNS($E$8:I12) &amp; "/" &amp; $B12,Data_ID_rng,0)))</f>
        <v/>
      </c>
      <c r="L12" s="1"/>
    </row>
    <row r="13" spans="1:12" ht="15" customHeight="1" x14ac:dyDescent="0.25">
      <c r="A13" s="3">
        <v>6</v>
      </c>
      <c r="B13" s="4">
        <f>(ROWS(B$8:B13))-$B$3+$B$2</f>
        <v>41334</v>
      </c>
      <c r="C13" s="3">
        <f>COUNTIF(Tbl_Meetings[Date],B13)</f>
        <v>0</v>
      </c>
      <c r="D13" s="5" t="str">
        <f t="shared" si="0"/>
        <v/>
      </c>
      <c r="E13" s="3" t="str">
        <f>IF(COLUMNS($E$8:E13)&gt;$C13,"",INDEX(Data_Concatenate_rng,MATCH(COLUMNS($E$8:E13) &amp; "/" &amp; $B13,Data_ID_rng,0)))</f>
        <v/>
      </c>
      <c r="F13" s="3" t="str">
        <f>IF(COLUMNS($E$8:F13)&gt;$C13,"",INDEX(Data_Concatenate_rng,MATCH(COLUMNS($E$8:F13) &amp; "/" &amp; $B13,Data_ID_rng,0)))</f>
        <v/>
      </c>
      <c r="G13" s="3" t="str">
        <f>IF(COLUMNS($E$8:G13)&gt;$C13,"",INDEX(Data_Concatenate_rng,MATCH(COLUMNS($E$8:G13) &amp; "/" &amp; $B13,Data_ID_rng,0)))</f>
        <v/>
      </c>
      <c r="H13" s="3" t="str">
        <f>IF(COLUMNS($E$8:H13)&gt;$C13,"",INDEX(Data_Concatenate_rng,MATCH(COLUMNS($E$8:H13) &amp; "/" &amp; $B13,Data_ID_rng,0)))</f>
        <v/>
      </c>
      <c r="I13" s="3" t="str">
        <f>IF(COLUMNS($E$8:I13)&gt;$C13,"",INDEX(Data_Concatenate_rng,MATCH(COLUMNS($E$8:I13) &amp; "/" &amp; $B13,Data_ID_rng,0)))</f>
        <v/>
      </c>
      <c r="L13" s="1"/>
    </row>
    <row r="14" spans="1:12" ht="15" customHeight="1" x14ac:dyDescent="0.25">
      <c r="A14" s="3">
        <v>7</v>
      </c>
      <c r="B14" s="4">
        <f>(ROWS(B$8:B14))-$B$3+$B$2</f>
        <v>41335</v>
      </c>
      <c r="C14" s="3">
        <f>COUNTIF(Tbl_Meetings[Date],B14)</f>
        <v>0</v>
      </c>
      <c r="D14" s="5" t="str">
        <f t="shared" si="0"/>
        <v/>
      </c>
      <c r="E14" s="3" t="str">
        <f>IF(COLUMNS($E$8:E14)&gt;$C14,"",INDEX(Data_Concatenate_rng,MATCH(COLUMNS($E$8:E14) &amp; "/" &amp; $B14,Data_ID_rng,0)))</f>
        <v/>
      </c>
      <c r="F14" s="3" t="str">
        <f>IF(COLUMNS($E$8:F14)&gt;$C14,"",INDEX(Data_Concatenate_rng,MATCH(COLUMNS($E$8:F14) &amp; "/" &amp; $B14,Data_ID_rng,0)))</f>
        <v/>
      </c>
      <c r="G14" s="3" t="str">
        <f>IF(COLUMNS($E$8:G14)&gt;$C14,"",INDEX(Data_Concatenate_rng,MATCH(COLUMNS($E$8:G14) &amp; "/" &amp; $B14,Data_ID_rng,0)))</f>
        <v/>
      </c>
      <c r="H14" s="3" t="str">
        <f>IF(COLUMNS($E$8:H14)&gt;$C14,"",INDEX(Data_Concatenate_rng,MATCH(COLUMNS($E$8:H14) &amp; "/" &amp; $B14,Data_ID_rng,0)))</f>
        <v/>
      </c>
      <c r="I14" s="3" t="str">
        <f>IF(COLUMNS($E$8:I14)&gt;$C14,"",INDEX(Data_Concatenate_rng,MATCH(COLUMNS($E$8:I14) &amp; "/" &amp; $B14,Data_ID_rng,0)))</f>
        <v/>
      </c>
      <c r="L14" s="1"/>
    </row>
    <row r="15" spans="1:12" ht="15" customHeight="1" x14ac:dyDescent="0.25">
      <c r="A15" s="3">
        <v>8</v>
      </c>
      <c r="B15" s="4">
        <f>(ROWS(B$8:B15))-$B$3+$B$2</f>
        <v>41336</v>
      </c>
      <c r="C15" s="3">
        <f>COUNTIF(Tbl_Meetings[Date],B15)</f>
        <v>5</v>
      </c>
      <c r="D15" s="5" t="str">
        <f t="shared" ca="1" si="0"/>
        <v>09:45 A meeting somewhere
14:00 A meeting
16:00 Afternoon meeting
21:00 A late meeting
21:30 A late event</v>
      </c>
      <c r="E15" s="3" t="str">
        <f ca="1">IF(COLUMNS($E$8:E15)&gt;$C15,"",INDEX(Data_Concatenate_rng,MATCH(COLUMNS($E$8:E15) &amp; "/" &amp; $B15,Data_ID_rng,0)))</f>
        <v>09:45 A meeting somewhere</v>
      </c>
      <c r="F15" s="3" t="str">
        <f ca="1">IF(COLUMNS($E$8:F15)&gt;$C15,"",INDEX(Data_Concatenate_rng,MATCH(COLUMNS($E$8:F15) &amp; "/" &amp; $B15,Data_ID_rng,0)))</f>
        <v>14:00 A meeting</v>
      </c>
      <c r="G15" s="3" t="str">
        <f ca="1">IF(COLUMNS($E$8:G15)&gt;$C15,"",INDEX(Data_Concatenate_rng,MATCH(COLUMNS($E$8:G15) &amp; "/" &amp; $B15,Data_ID_rng,0)))</f>
        <v>16:00 Afternoon meeting</v>
      </c>
      <c r="H15" s="3" t="str">
        <f ca="1">IF(COLUMNS($E$8:H15)&gt;$C15,"",INDEX(Data_Concatenate_rng,MATCH(COLUMNS($E$8:H15) &amp; "/" &amp; $B15,Data_ID_rng,0)))</f>
        <v>21:00 A late meeting</v>
      </c>
      <c r="I15" s="3" t="str">
        <f ca="1">IF(COLUMNS($E$8:I15)&gt;$C15,"",INDEX(Data_Concatenate_rng,MATCH(COLUMNS($E$8:I15) &amp; "/" &amp; $B15,Data_ID_rng,0)))</f>
        <v>21:30 A late event</v>
      </c>
    </row>
    <row r="16" spans="1:12" ht="15" customHeight="1" x14ac:dyDescent="0.25">
      <c r="A16" s="3">
        <v>9</v>
      </c>
      <c r="B16" s="4">
        <f>(ROWS(B$8:B16))-$B$3+$B$2</f>
        <v>41337</v>
      </c>
      <c r="C16" s="3">
        <f>COUNTIF(Tbl_Meetings[Date],B16)</f>
        <v>2</v>
      </c>
      <c r="D16" s="5" t="str">
        <f t="shared" ca="1" si="0"/>
        <v xml:space="preserve">11:00 Another meeting
13:00 School Dance
</v>
      </c>
      <c r="E16" s="3" t="str">
        <f ca="1">IF(COLUMNS($E$8:E16)&gt;$C16,"",INDEX(Data_Concatenate_rng,MATCH(COLUMNS($E$8:E16) &amp; "/" &amp; $B16,Data_ID_rng,0)))</f>
        <v>11:00 Another meeting</v>
      </c>
      <c r="F16" s="3" t="str">
        <f ca="1">IF(COLUMNS($E$8:F16)&gt;$C16,"",INDEX(Data_Concatenate_rng,MATCH(COLUMNS($E$8:F16) &amp; "/" &amp; $B16,Data_ID_rng,0)))</f>
        <v>13:00 School Dance</v>
      </c>
      <c r="G16" s="3" t="str">
        <f>IF(COLUMNS($E$8:G16)&gt;$C16,"",INDEX(Data_Concatenate_rng,MATCH(COLUMNS($E$8:G16) &amp; "/" &amp; $B16,Data_ID_rng,0)))</f>
        <v/>
      </c>
      <c r="H16" s="3" t="str">
        <f>IF(COLUMNS($E$8:H16)&gt;$C16,"",INDEX(Data_Concatenate_rng,MATCH(COLUMNS($E$8:H16) &amp; "/" &amp; $B16,Data_ID_rng,0)))</f>
        <v/>
      </c>
      <c r="I16" s="3" t="str">
        <f>IF(COLUMNS($E$8:I16)&gt;$C16,"",INDEX(Data_Concatenate_rng,MATCH(COLUMNS($E$8:I16) &amp; "/" &amp; $B16,Data_ID_rng,0)))</f>
        <v/>
      </c>
    </row>
    <row r="17" spans="1:9" ht="15" customHeight="1" x14ac:dyDescent="0.25">
      <c r="A17" s="3">
        <v>10</v>
      </c>
      <c r="B17" s="4">
        <f>(ROWS(B$8:B17))-$B$3+$B$2</f>
        <v>41338</v>
      </c>
      <c r="C17" s="3">
        <f>COUNTIF(Tbl_Meetings[Date],B17)</f>
        <v>0</v>
      </c>
      <c r="D17" s="5" t="str">
        <f t="shared" si="0"/>
        <v/>
      </c>
      <c r="E17" s="3" t="str">
        <f>IF(COLUMNS($E$8:E17)&gt;$C17,"",INDEX(Data_Concatenate_rng,MATCH(COLUMNS($E$8:E17) &amp; "/" &amp; $B17,Data_ID_rng,0)))</f>
        <v/>
      </c>
      <c r="F17" s="3" t="str">
        <f>IF(COLUMNS($E$8:F17)&gt;$C17,"",INDEX(Data_Concatenate_rng,MATCH(COLUMNS($E$8:F17) &amp; "/" &amp; $B17,Data_ID_rng,0)))</f>
        <v/>
      </c>
      <c r="G17" s="3" t="str">
        <f>IF(COLUMNS($E$8:G17)&gt;$C17,"",INDEX(Data_Concatenate_rng,MATCH(COLUMNS($E$8:G17) &amp; "/" &amp; $B17,Data_ID_rng,0)))</f>
        <v/>
      </c>
      <c r="H17" s="3" t="str">
        <f>IF(COLUMNS($E$8:H17)&gt;$C17,"",INDEX(Data_Concatenate_rng,MATCH(COLUMNS($E$8:H17) &amp; "/" &amp; $B17,Data_ID_rng,0)))</f>
        <v/>
      </c>
      <c r="I17" s="3" t="str">
        <f>IF(COLUMNS($E$8:I17)&gt;$C17,"",INDEX(Data_Concatenate_rng,MATCH(COLUMNS($E$8:I17) &amp; "/" &amp; $B17,Data_ID_rng,0)))</f>
        <v/>
      </c>
    </row>
    <row r="18" spans="1:9" ht="15" customHeight="1" x14ac:dyDescent="0.25">
      <c r="A18" s="3">
        <v>11</v>
      </c>
      <c r="B18" s="4">
        <f>(ROWS(B$8:B18))-$B$3+$B$2</f>
        <v>41339</v>
      </c>
      <c r="C18" s="3">
        <f>COUNTIF(Tbl_Meetings[Date],B18)</f>
        <v>2</v>
      </c>
      <c r="D18" s="5" t="str">
        <f t="shared" ca="1" si="0"/>
        <v xml:space="preserve">11:32 My birthday!
12:00 Another meeting
</v>
      </c>
      <c r="E18" s="3" t="str">
        <f ca="1">IF(COLUMNS($E$8:E18)&gt;$C18,"",INDEX(Data_Concatenate_rng,MATCH(COLUMNS($E$8:E18) &amp; "/" &amp; $B18,Data_ID_rng,0)))</f>
        <v>11:32 My birthday!</v>
      </c>
      <c r="F18" s="3" t="str">
        <f ca="1">IF(COLUMNS($E$8:F18)&gt;$C18,"",INDEX(Data_Concatenate_rng,MATCH(COLUMNS($E$8:F18) &amp; "/" &amp; $B18,Data_ID_rng,0)))</f>
        <v>12:00 Another meeting</v>
      </c>
      <c r="G18" s="3" t="str">
        <f>IF(COLUMNS($E$8:G18)&gt;$C18,"",INDEX(Data_Concatenate_rng,MATCH(COLUMNS($E$8:G18) &amp; "/" &amp; $B18,Data_ID_rng,0)))</f>
        <v/>
      </c>
      <c r="H18" s="3" t="str">
        <f>IF(COLUMNS($E$8:H18)&gt;$C18,"",INDEX(Data_Concatenate_rng,MATCH(COLUMNS($E$8:H18) &amp; "/" &amp; $B18,Data_ID_rng,0)))</f>
        <v/>
      </c>
      <c r="I18" s="3" t="str">
        <f>IF(COLUMNS($E$8:I18)&gt;$C18,"",INDEX(Data_Concatenate_rng,MATCH(COLUMNS($E$8:I18) &amp; "/" &amp; $B18,Data_ID_rng,0)))</f>
        <v/>
      </c>
    </row>
    <row r="19" spans="1:9" ht="15" customHeight="1" x14ac:dyDescent="0.25">
      <c r="A19" s="3">
        <v>12</v>
      </c>
      <c r="B19" s="4">
        <f>(ROWS(B$8:B19))-$B$3+$B$2</f>
        <v>41340</v>
      </c>
      <c r="C19" s="3">
        <f>COUNTIF(Tbl_Meetings[Date],B19)</f>
        <v>1</v>
      </c>
      <c r="D19" s="5" t="str">
        <f t="shared" ca="1" si="0"/>
        <v xml:space="preserve">06:00 An early event
</v>
      </c>
      <c r="E19" s="3" t="str">
        <f ca="1">IF(COLUMNS($E$8:E19)&gt;$C19,"",INDEX(Data_Concatenate_rng,MATCH(COLUMNS($E$8:E19) &amp; "/" &amp; $B19,Data_ID_rng,0)))</f>
        <v>06:00 An early event</v>
      </c>
      <c r="F19" s="3" t="str">
        <f>IF(COLUMNS($E$8:F19)&gt;$C19,"",INDEX(Data_Concatenate_rng,MATCH(COLUMNS($E$8:F19) &amp; "/" &amp; $B19,Data_ID_rng,0)))</f>
        <v/>
      </c>
      <c r="G19" s="3" t="str">
        <f>IF(COLUMNS($E$8:G19)&gt;$C19,"",INDEX(Data_Concatenate_rng,MATCH(COLUMNS($E$8:G19) &amp; "/" &amp; $B19,Data_ID_rng,0)))</f>
        <v/>
      </c>
      <c r="H19" s="3" t="str">
        <f>IF(COLUMNS($E$8:H19)&gt;$C19,"",INDEX(Data_Concatenate_rng,MATCH(COLUMNS($E$8:H19) &amp; "/" &amp; $B19,Data_ID_rng,0)))</f>
        <v/>
      </c>
      <c r="I19" s="3" t="str">
        <f>IF(COLUMNS($E$8:I19)&gt;$C19,"",INDEX(Data_Concatenate_rng,MATCH(COLUMNS($E$8:I19) &amp; "/" &amp; $B19,Data_ID_rng,0)))</f>
        <v/>
      </c>
    </row>
    <row r="20" spans="1:9" ht="15" customHeight="1" x14ac:dyDescent="0.25">
      <c r="A20" s="3">
        <v>13</v>
      </c>
      <c r="B20" s="4">
        <f>(ROWS(B$8:B20))-$B$3+$B$2</f>
        <v>41341</v>
      </c>
      <c r="C20" s="3">
        <f>COUNTIF(Tbl_Meetings[Date],B20)</f>
        <v>0</v>
      </c>
      <c r="D20" s="5" t="str">
        <f t="shared" si="0"/>
        <v/>
      </c>
      <c r="E20" s="3" t="str">
        <f>IF(COLUMNS($E$8:E20)&gt;$C20,"",INDEX(Data_Concatenate_rng,MATCH(COLUMNS($E$8:E20) &amp; "/" &amp; $B20,Data_ID_rng,0)))</f>
        <v/>
      </c>
      <c r="F20" s="3" t="str">
        <f>IF(COLUMNS($E$8:F20)&gt;$C20,"",INDEX(Data_Concatenate_rng,MATCH(COLUMNS($E$8:F20) &amp; "/" &amp; $B20,Data_ID_rng,0)))</f>
        <v/>
      </c>
      <c r="G20" s="3" t="str">
        <f>IF(COLUMNS($E$8:G20)&gt;$C20,"",INDEX(Data_Concatenate_rng,MATCH(COLUMNS($E$8:G20) &amp; "/" &amp; $B20,Data_ID_rng,0)))</f>
        <v/>
      </c>
      <c r="H20" s="3" t="str">
        <f>IF(COLUMNS($E$8:H20)&gt;$C20,"",INDEX(Data_Concatenate_rng,MATCH(COLUMNS($E$8:H20) &amp; "/" &amp; $B20,Data_ID_rng,0)))</f>
        <v/>
      </c>
      <c r="I20" s="3" t="str">
        <f>IF(COLUMNS($E$8:I20)&gt;$C20,"",INDEX(Data_Concatenate_rng,MATCH(COLUMNS($E$8:I20) &amp; "/" &amp; $B20,Data_ID_rng,0)))</f>
        <v/>
      </c>
    </row>
    <row r="21" spans="1:9" ht="15" customHeight="1" x14ac:dyDescent="0.25">
      <c r="A21" s="3">
        <v>14</v>
      </c>
      <c r="B21" s="4">
        <f>(ROWS(B$8:B21))-$B$3+$B$2</f>
        <v>41342</v>
      </c>
      <c r="C21" s="3">
        <f>COUNTIF(Tbl_Meetings[Date],B21)</f>
        <v>0</v>
      </c>
      <c r="D21" s="5" t="str">
        <f t="shared" si="0"/>
        <v/>
      </c>
      <c r="E21" s="3" t="str">
        <f>IF(COLUMNS($E$8:E21)&gt;$C21,"",INDEX(Data_Concatenate_rng,MATCH(COLUMNS($E$8:E21) &amp; "/" &amp; $B21,Data_ID_rng,0)))</f>
        <v/>
      </c>
      <c r="F21" s="3" t="str">
        <f>IF(COLUMNS($E$8:F21)&gt;$C21,"",INDEX(Data_Concatenate_rng,MATCH(COLUMNS($E$8:F21) &amp; "/" &amp; $B21,Data_ID_rng,0)))</f>
        <v/>
      </c>
      <c r="G21" s="3" t="str">
        <f>IF(COLUMNS($E$8:G21)&gt;$C21,"",INDEX(Data_Concatenate_rng,MATCH(COLUMNS($E$8:G21) &amp; "/" &amp; $B21,Data_ID_rng,0)))</f>
        <v/>
      </c>
      <c r="H21" s="3" t="str">
        <f>IF(COLUMNS($E$8:H21)&gt;$C21,"",INDEX(Data_Concatenate_rng,MATCH(COLUMNS($E$8:H21) &amp; "/" &amp; $B21,Data_ID_rng,0)))</f>
        <v/>
      </c>
      <c r="I21" s="3" t="str">
        <f>IF(COLUMNS($E$8:I21)&gt;$C21,"",INDEX(Data_Concatenate_rng,MATCH(COLUMNS($E$8:I21) &amp; "/" &amp; $B21,Data_ID_rng,0)))</f>
        <v/>
      </c>
    </row>
    <row r="22" spans="1:9" ht="15" customHeight="1" x14ac:dyDescent="0.25">
      <c r="A22" s="3">
        <v>15</v>
      </c>
      <c r="B22" s="4">
        <f>(ROWS(B$8:B22))-$B$3+$B$2</f>
        <v>41343</v>
      </c>
      <c r="C22" s="3">
        <f>COUNTIF(Tbl_Meetings[Date],B22)</f>
        <v>0</v>
      </c>
      <c r="D22" s="5" t="str">
        <f t="shared" si="0"/>
        <v/>
      </c>
      <c r="E22" s="3" t="str">
        <f>IF(COLUMNS($E$8:E22)&gt;$C22,"",INDEX(Data_Concatenate_rng,MATCH(COLUMNS($E$8:E22) &amp; "/" &amp; $B22,Data_ID_rng,0)))</f>
        <v/>
      </c>
      <c r="F22" s="3" t="str">
        <f>IF(COLUMNS($E$8:F22)&gt;$C22,"",INDEX(Data_Concatenate_rng,MATCH(COLUMNS($E$8:F22) &amp; "/" &amp; $B22,Data_ID_rng,0)))</f>
        <v/>
      </c>
      <c r="G22" s="3" t="str">
        <f>IF(COLUMNS($E$8:G22)&gt;$C22,"",INDEX(Data_Concatenate_rng,MATCH(COLUMNS($E$8:G22) &amp; "/" &amp; $B22,Data_ID_rng,0)))</f>
        <v/>
      </c>
      <c r="H22" s="3" t="str">
        <f>IF(COLUMNS($E$8:H22)&gt;$C22,"",INDEX(Data_Concatenate_rng,MATCH(COLUMNS($E$8:H22) &amp; "/" &amp; $B22,Data_ID_rng,0)))</f>
        <v/>
      </c>
      <c r="I22" s="3" t="str">
        <f>IF(COLUMNS($E$8:I22)&gt;$C22,"",INDEX(Data_Concatenate_rng,MATCH(COLUMNS($E$8:I22) &amp; "/" &amp; $B22,Data_ID_rng,0)))</f>
        <v/>
      </c>
    </row>
    <row r="23" spans="1:9" ht="15" customHeight="1" x14ac:dyDescent="0.25">
      <c r="A23" s="3">
        <v>16</v>
      </c>
      <c r="B23" s="4">
        <f>(ROWS(B$8:B23))-$B$3+$B$2</f>
        <v>41344</v>
      </c>
      <c r="C23" s="3">
        <f>COUNTIF(Tbl_Meetings[Date],B23)</f>
        <v>1</v>
      </c>
      <c r="D23" s="5" t="str">
        <f t="shared" ca="1" si="0"/>
        <v xml:space="preserve">07:00 A meeting
</v>
      </c>
      <c r="E23" s="3" t="str">
        <f ca="1">IF(COLUMNS($E$8:E23)&gt;$C23,"",INDEX(Data_Concatenate_rng,MATCH(COLUMNS($E$8:E23) &amp; "/" &amp; $B23,Data_ID_rng,0)))</f>
        <v>07:00 A meeting</v>
      </c>
      <c r="F23" s="3" t="str">
        <f>IF(COLUMNS($E$8:F23)&gt;$C23,"",INDEX(Data_Concatenate_rng,MATCH(COLUMNS($E$8:F23) &amp; "/" &amp; $B23,Data_ID_rng,0)))</f>
        <v/>
      </c>
      <c r="G23" s="3" t="str">
        <f>IF(COLUMNS($E$8:G23)&gt;$C23,"",INDEX(Data_Concatenate_rng,MATCH(COLUMNS($E$8:G23) &amp; "/" &amp; $B23,Data_ID_rng,0)))</f>
        <v/>
      </c>
      <c r="H23" s="3" t="str">
        <f>IF(COLUMNS($E$8:H23)&gt;$C23,"",INDEX(Data_Concatenate_rng,MATCH(COLUMNS($E$8:H23) &amp; "/" &amp; $B23,Data_ID_rng,0)))</f>
        <v/>
      </c>
      <c r="I23" s="3" t="str">
        <f>IF(COLUMNS($E$8:I23)&gt;$C23,"",INDEX(Data_Concatenate_rng,MATCH(COLUMNS($E$8:I23) &amp; "/" &amp; $B23,Data_ID_rng,0)))</f>
        <v/>
      </c>
    </row>
    <row r="24" spans="1:9" ht="15" customHeight="1" x14ac:dyDescent="0.25">
      <c r="A24" s="3">
        <v>17</v>
      </c>
      <c r="B24" s="4">
        <f>(ROWS(B$8:B24))-$B$3+$B$2</f>
        <v>41345</v>
      </c>
      <c r="C24" s="3">
        <f>COUNTIF(Tbl_Meetings[Date],B24)</f>
        <v>0</v>
      </c>
      <c r="D24" s="5" t="str">
        <f t="shared" si="0"/>
        <v/>
      </c>
      <c r="E24" s="3" t="str">
        <f>IF(COLUMNS($E$8:E24)&gt;$C24,"",INDEX(Data_Concatenate_rng,MATCH(COLUMNS($E$8:E24) &amp; "/" &amp; $B24,Data_ID_rng,0)))</f>
        <v/>
      </c>
      <c r="F24" s="3" t="str">
        <f>IF(COLUMNS($E$8:F24)&gt;$C24,"",INDEX(Data_Concatenate_rng,MATCH(COLUMNS($E$8:F24) &amp; "/" &amp; $B24,Data_ID_rng,0)))</f>
        <v/>
      </c>
      <c r="G24" s="3" t="str">
        <f>IF(COLUMNS($E$8:G24)&gt;$C24,"",INDEX(Data_Concatenate_rng,MATCH(COLUMNS($E$8:G24) &amp; "/" &amp; $B24,Data_ID_rng,0)))</f>
        <v/>
      </c>
      <c r="H24" s="3" t="str">
        <f>IF(COLUMNS($E$8:H24)&gt;$C24,"",INDEX(Data_Concatenate_rng,MATCH(COLUMNS($E$8:H24) &amp; "/" &amp; $B24,Data_ID_rng,0)))</f>
        <v/>
      </c>
      <c r="I24" s="3" t="str">
        <f>IF(COLUMNS($E$8:I24)&gt;$C24,"",INDEX(Data_Concatenate_rng,MATCH(COLUMNS($E$8:I24) &amp; "/" &amp; $B24,Data_ID_rng,0)))</f>
        <v/>
      </c>
    </row>
    <row r="25" spans="1:9" ht="15" customHeight="1" x14ac:dyDescent="0.25">
      <c r="A25" s="3">
        <v>18</v>
      </c>
      <c r="B25" s="4">
        <f>(ROWS(B$8:B25))-$B$3+$B$2</f>
        <v>41346</v>
      </c>
      <c r="C25" s="3">
        <f>COUNTIF(Tbl_Meetings[Date],B25)</f>
        <v>0</v>
      </c>
      <c r="D25" s="5" t="str">
        <f t="shared" si="0"/>
        <v/>
      </c>
      <c r="E25" s="3" t="str">
        <f>IF(COLUMNS($E$8:E25)&gt;$C25,"",INDEX(Data_Concatenate_rng,MATCH(COLUMNS($E$8:E25) &amp; "/" &amp; $B25,Data_ID_rng,0)))</f>
        <v/>
      </c>
      <c r="F25" s="3" t="str">
        <f>IF(COLUMNS($E$8:F25)&gt;$C25,"",INDEX(Data_Concatenate_rng,MATCH(COLUMNS($E$8:F25) &amp; "/" &amp; $B25,Data_ID_rng,0)))</f>
        <v/>
      </c>
      <c r="G25" s="3" t="str">
        <f>IF(COLUMNS($E$8:G25)&gt;$C25,"",INDEX(Data_Concatenate_rng,MATCH(COLUMNS($E$8:G25) &amp; "/" &amp; $B25,Data_ID_rng,0)))</f>
        <v/>
      </c>
      <c r="H25" s="3" t="str">
        <f>IF(COLUMNS($E$8:H25)&gt;$C25,"",INDEX(Data_Concatenate_rng,MATCH(COLUMNS($E$8:H25) &amp; "/" &amp; $B25,Data_ID_rng,0)))</f>
        <v/>
      </c>
      <c r="I25" s="3" t="str">
        <f>IF(COLUMNS($E$8:I25)&gt;$C25,"",INDEX(Data_Concatenate_rng,MATCH(COLUMNS($E$8:I25) &amp; "/" &amp; $B25,Data_ID_rng,0)))</f>
        <v/>
      </c>
    </row>
    <row r="26" spans="1:9" ht="15" customHeight="1" x14ac:dyDescent="0.25">
      <c r="A26" s="3">
        <v>19</v>
      </c>
      <c r="B26" s="4">
        <f>(ROWS(B$8:B26))-$B$3+$B$2</f>
        <v>41347</v>
      </c>
      <c r="C26" s="3">
        <f>COUNTIF(Tbl_Meetings[Date],B26)</f>
        <v>0</v>
      </c>
      <c r="D26" s="5" t="str">
        <f t="shared" si="0"/>
        <v/>
      </c>
      <c r="E26" s="3" t="str">
        <f>IF(COLUMNS($E$8:E26)&gt;$C26,"",INDEX(Data_Concatenate_rng,MATCH(COLUMNS($E$8:E26) &amp; "/" &amp; $B26,Data_ID_rng,0)))</f>
        <v/>
      </c>
      <c r="F26" s="3" t="str">
        <f>IF(COLUMNS($E$8:F26)&gt;$C26,"",INDEX(Data_Concatenate_rng,MATCH(COLUMNS($E$8:F26) &amp; "/" &amp; $B26,Data_ID_rng,0)))</f>
        <v/>
      </c>
      <c r="G26" s="3" t="str">
        <f>IF(COLUMNS($E$8:G26)&gt;$C26,"",INDEX(Data_Concatenate_rng,MATCH(COLUMNS($E$8:G26) &amp; "/" &amp; $B26,Data_ID_rng,0)))</f>
        <v/>
      </c>
      <c r="H26" s="3" t="str">
        <f>IF(COLUMNS($E$8:H26)&gt;$C26,"",INDEX(Data_Concatenate_rng,MATCH(COLUMNS($E$8:H26) &amp; "/" &amp; $B26,Data_ID_rng,0)))</f>
        <v/>
      </c>
      <c r="I26" s="3" t="str">
        <f>IF(COLUMNS($E$8:I26)&gt;$C26,"",INDEX(Data_Concatenate_rng,MATCH(COLUMNS($E$8:I26) &amp; "/" &amp; $B26,Data_ID_rng,0)))</f>
        <v/>
      </c>
    </row>
    <row r="27" spans="1:9" ht="15" customHeight="1" x14ac:dyDescent="0.25">
      <c r="A27" s="3">
        <v>20</v>
      </c>
      <c r="B27" s="4">
        <f>(ROWS(B$8:B27))-$B$3+$B$2</f>
        <v>41348</v>
      </c>
      <c r="C27" s="3">
        <f>COUNTIF(Tbl_Meetings[Date],B27)</f>
        <v>0</v>
      </c>
      <c r="D27" s="5" t="str">
        <f t="shared" si="0"/>
        <v/>
      </c>
      <c r="E27" s="3" t="str">
        <f>IF(COLUMNS($E$8:E27)&gt;$C27,"",INDEX(Data_Concatenate_rng,MATCH(COLUMNS($E$8:E27) &amp; "/" &amp; $B27,Data_ID_rng,0)))</f>
        <v/>
      </c>
      <c r="F27" s="3" t="str">
        <f>IF(COLUMNS($E$8:F27)&gt;$C27,"",INDEX(Data_Concatenate_rng,MATCH(COLUMNS($E$8:F27) &amp; "/" &amp; $B27,Data_ID_rng,0)))</f>
        <v/>
      </c>
      <c r="G27" s="3" t="str">
        <f>IF(COLUMNS($E$8:G27)&gt;$C27,"",INDEX(Data_Concatenate_rng,MATCH(COLUMNS($E$8:G27) &amp; "/" &amp; $B27,Data_ID_rng,0)))</f>
        <v/>
      </c>
      <c r="H27" s="3" t="str">
        <f>IF(COLUMNS($E$8:H27)&gt;$C27,"",INDEX(Data_Concatenate_rng,MATCH(COLUMNS($E$8:H27) &amp; "/" &amp; $B27,Data_ID_rng,0)))</f>
        <v/>
      </c>
      <c r="I27" s="3" t="str">
        <f>IF(COLUMNS($E$8:I27)&gt;$C27,"",INDEX(Data_Concatenate_rng,MATCH(COLUMNS($E$8:I27) &amp; "/" &amp; $B27,Data_ID_rng,0)))</f>
        <v/>
      </c>
    </row>
    <row r="28" spans="1:9" ht="15" customHeight="1" x14ac:dyDescent="0.25">
      <c r="A28" s="3">
        <v>21</v>
      </c>
      <c r="B28" s="4">
        <f>(ROWS(B$8:B28))-$B$3+$B$2</f>
        <v>41349</v>
      </c>
      <c r="C28" s="3">
        <f>COUNTIF(Tbl_Meetings[Date],B28)</f>
        <v>0</v>
      </c>
      <c r="D28" s="5" t="str">
        <f t="shared" si="0"/>
        <v/>
      </c>
      <c r="E28" s="3" t="str">
        <f>IF(COLUMNS($E$8:E28)&gt;$C28,"",INDEX(Data_Concatenate_rng,MATCH(COLUMNS($E$8:E28) &amp; "/" &amp; $B28,Data_ID_rng,0)))</f>
        <v/>
      </c>
      <c r="F28" s="3" t="str">
        <f>IF(COLUMNS($E$8:F28)&gt;$C28,"",INDEX(Data_Concatenate_rng,MATCH(COLUMNS($E$8:F28) &amp; "/" &amp; $B28,Data_ID_rng,0)))</f>
        <v/>
      </c>
      <c r="G28" s="3" t="str">
        <f>IF(COLUMNS($E$8:G28)&gt;$C28,"",INDEX(Data_Concatenate_rng,MATCH(COLUMNS($E$8:G28) &amp; "/" &amp; $B28,Data_ID_rng,0)))</f>
        <v/>
      </c>
      <c r="H28" s="3" t="str">
        <f>IF(COLUMNS($E$8:H28)&gt;$C28,"",INDEX(Data_Concatenate_rng,MATCH(COLUMNS($E$8:H28) &amp; "/" &amp; $B28,Data_ID_rng,0)))</f>
        <v/>
      </c>
      <c r="I28" s="3" t="str">
        <f>IF(COLUMNS($E$8:I28)&gt;$C28,"",INDEX(Data_Concatenate_rng,MATCH(COLUMNS($E$8:I28) &amp; "/" &amp; $B28,Data_ID_rng,0)))</f>
        <v/>
      </c>
    </row>
    <row r="29" spans="1:9" ht="15" customHeight="1" x14ac:dyDescent="0.25">
      <c r="A29" s="3">
        <v>22</v>
      </c>
      <c r="B29" s="4">
        <f>(ROWS(B$8:B29))-$B$3+$B$2</f>
        <v>41350</v>
      </c>
      <c r="C29" s="3">
        <f>COUNTIF(Tbl_Meetings[Date],B29)</f>
        <v>0</v>
      </c>
      <c r="D29" s="5" t="str">
        <f t="shared" si="0"/>
        <v/>
      </c>
      <c r="E29" s="3" t="str">
        <f>IF(COLUMNS($E$8:E29)&gt;$C29,"",INDEX(Data_Concatenate_rng,MATCH(COLUMNS($E$8:E29) &amp; "/" &amp; $B29,Data_ID_rng,0)))</f>
        <v/>
      </c>
      <c r="F29" s="3" t="str">
        <f>IF(COLUMNS($E$8:F29)&gt;$C29,"",INDEX(Data_Concatenate_rng,MATCH(COLUMNS($E$8:F29) &amp; "/" &amp; $B29,Data_ID_rng,0)))</f>
        <v/>
      </c>
      <c r="G29" s="3" t="str">
        <f>IF(COLUMNS($E$8:G29)&gt;$C29,"",INDEX(Data_Concatenate_rng,MATCH(COLUMNS($E$8:G29) &amp; "/" &amp; $B29,Data_ID_rng,0)))</f>
        <v/>
      </c>
      <c r="H29" s="3" t="str">
        <f>IF(COLUMNS($E$8:H29)&gt;$C29,"",INDEX(Data_Concatenate_rng,MATCH(COLUMNS($E$8:H29) &amp; "/" &amp; $B29,Data_ID_rng,0)))</f>
        <v/>
      </c>
      <c r="I29" s="3" t="str">
        <f>IF(COLUMNS($E$8:I29)&gt;$C29,"",INDEX(Data_Concatenate_rng,MATCH(COLUMNS($E$8:I29) &amp; "/" &amp; $B29,Data_ID_rng,0)))</f>
        <v/>
      </c>
    </row>
    <row r="30" spans="1:9" ht="15" customHeight="1" x14ac:dyDescent="0.25">
      <c r="A30" s="3">
        <v>23</v>
      </c>
      <c r="B30" s="4">
        <f>(ROWS(B$8:B30))-$B$3+$B$2</f>
        <v>41351</v>
      </c>
      <c r="C30" s="3">
        <f>COUNTIF(Tbl_Meetings[Date],B30)</f>
        <v>0</v>
      </c>
      <c r="D30" s="5" t="str">
        <f t="shared" si="0"/>
        <v/>
      </c>
      <c r="E30" s="3" t="str">
        <f>IF(COLUMNS($E$8:E30)&gt;$C30,"",INDEX(Data_Concatenate_rng,MATCH(COLUMNS($E$8:E30) &amp; "/" &amp; $B30,Data_ID_rng,0)))</f>
        <v/>
      </c>
      <c r="F30" s="3" t="str">
        <f>IF(COLUMNS($E$8:F30)&gt;$C30,"",INDEX(Data_Concatenate_rng,MATCH(COLUMNS($E$8:F30) &amp; "/" &amp; $B30,Data_ID_rng,0)))</f>
        <v/>
      </c>
      <c r="G30" s="3" t="str">
        <f>IF(COLUMNS($E$8:G30)&gt;$C30,"",INDEX(Data_Concatenate_rng,MATCH(COLUMNS($E$8:G30) &amp; "/" &amp; $B30,Data_ID_rng,0)))</f>
        <v/>
      </c>
      <c r="H30" s="3" t="str">
        <f>IF(COLUMNS($E$8:H30)&gt;$C30,"",INDEX(Data_Concatenate_rng,MATCH(COLUMNS($E$8:H30) &amp; "/" &amp; $B30,Data_ID_rng,0)))</f>
        <v/>
      </c>
      <c r="I30" s="3" t="str">
        <f>IF(COLUMNS($E$8:I30)&gt;$C30,"",INDEX(Data_Concatenate_rng,MATCH(COLUMNS($E$8:I30) &amp; "/" &amp; $B30,Data_ID_rng,0)))</f>
        <v/>
      </c>
    </row>
    <row r="31" spans="1:9" ht="15" customHeight="1" x14ac:dyDescent="0.25">
      <c r="A31" s="3">
        <v>24</v>
      </c>
      <c r="B31" s="4">
        <f>(ROWS(B$8:B31))-$B$3+$B$2</f>
        <v>41352</v>
      </c>
      <c r="C31" s="3">
        <f>COUNTIF(Tbl_Meetings[Date],B31)</f>
        <v>0</v>
      </c>
      <c r="D31" s="5" t="str">
        <f t="shared" si="0"/>
        <v/>
      </c>
      <c r="E31" s="3" t="str">
        <f>IF(COLUMNS($E$8:E31)&gt;$C31,"",INDEX(Data_Concatenate_rng,MATCH(COLUMNS($E$8:E31) &amp; "/" &amp; $B31,Data_ID_rng,0)))</f>
        <v/>
      </c>
      <c r="F31" s="3" t="str">
        <f>IF(COLUMNS($E$8:F31)&gt;$C31,"",INDEX(Data_Concatenate_rng,MATCH(COLUMNS($E$8:F31) &amp; "/" &amp; $B31,Data_ID_rng,0)))</f>
        <v/>
      </c>
      <c r="G31" s="3" t="str">
        <f>IF(COLUMNS($E$8:G31)&gt;$C31,"",INDEX(Data_Concatenate_rng,MATCH(COLUMNS($E$8:G31) &amp; "/" &amp; $B31,Data_ID_rng,0)))</f>
        <v/>
      </c>
      <c r="H31" s="3" t="str">
        <f>IF(COLUMNS($E$8:H31)&gt;$C31,"",INDEX(Data_Concatenate_rng,MATCH(COLUMNS($E$8:H31) &amp; "/" &amp; $B31,Data_ID_rng,0)))</f>
        <v/>
      </c>
      <c r="I31" s="3" t="str">
        <f>IF(COLUMNS($E$8:I31)&gt;$C31,"",INDEX(Data_Concatenate_rng,MATCH(COLUMNS($E$8:I31) &amp; "/" &amp; $B31,Data_ID_rng,0)))</f>
        <v/>
      </c>
    </row>
    <row r="32" spans="1:9" ht="15" customHeight="1" x14ac:dyDescent="0.25">
      <c r="A32" s="3">
        <v>25</v>
      </c>
      <c r="B32" s="4">
        <f>(ROWS(B$8:B32))-$B$3+$B$2</f>
        <v>41353</v>
      </c>
      <c r="C32" s="3">
        <f>COUNTIF(Tbl_Meetings[Date],B32)</f>
        <v>0</v>
      </c>
      <c r="D32" s="5" t="str">
        <f t="shared" si="0"/>
        <v/>
      </c>
      <c r="E32" s="3" t="str">
        <f>IF(COLUMNS($E$8:E32)&gt;$C32,"",INDEX(Data_Concatenate_rng,MATCH(COLUMNS($E$8:E32) &amp; "/" &amp; $B32,Data_ID_rng,0)))</f>
        <v/>
      </c>
      <c r="F32" s="3" t="str">
        <f>IF(COLUMNS($E$8:F32)&gt;$C32,"",INDEX(Data_Concatenate_rng,MATCH(COLUMNS($E$8:F32) &amp; "/" &amp; $B32,Data_ID_rng,0)))</f>
        <v/>
      </c>
      <c r="G32" s="3" t="str">
        <f>IF(COLUMNS($E$8:G32)&gt;$C32,"",INDEX(Data_Concatenate_rng,MATCH(COLUMNS($E$8:G32) &amp; "/" &amp; $B32,Data_ID_rng,0)))</f>
        <v/>
      </c>
      <c r="H32" s="3" t="str">
        <f>IF(COLUMNS($E$8:H32)&gt;$C32,"",INDEX(Data_Concatenate_rng,MATCH(COLUMNS($E$8:H32) &amp; "/" &amp; $B32,Data_ID_rng,0)))</f>
        <v/>
      </c>
      <c r="I32" s="3" t="str">
        <f>IF(COLUMNS($E$8:I32)&gt;$C32,"",INDEX(Data_Concatenate_rng,MATCH(COLUMNS($E$8:I32) &amp; "/" &amp; $B32,Data_ID_rng,0)))</f>
        <v/>
      </c>
    </row>
    <row r="33" spans="1:9" ht="15" customHeight="1" x14ac:dyDescent="0.25">
      <c r="A33" s="3">
        <v>26</v>
      </c>
      <c r="B33" s="4">
        <f>(ROWS(B$8:B33))-$B$3+$B$2</f>
        <v>41354</v>
      </c>
      <c r="C33" s="3">
        <f>COUNTIF(Tbl_Meetings[Date],B33)</f>
        <v>0</v>
      </c>
      <c r="D33" s="5" t="str">
        <f>IF(C33=0,"", E33&amp;CHAR(10)&amp;F33&amp;CHAR(10)&amp;G33&amp;CHAR(10)&amp;H33&amp;CHAR(10)&amp;I33)</f>
        <v/>
      </c>
      <c r="E33" s="3" t="str">
        <f>IF(COLUMNS($E$8:E33)&gt;$C33,"",INDEX(Data_Concatenate_rng,MATCH(COLUMNS($E$8:E33) &amp; "/" &amp; $B33,Data_ID_rng,0)))</f>
        <v/>
      </c>
      <c r="F33" s="3" t="str">
        <f>IF(COLUMNS($E$8:F33)&gt;$C33,"",INDEX(Data_Concatenate_rng,MATCH(COLUMNS($E$8:F33) &amp; "/" &amp; $B33,Data_ID_rng,0)))</f>
        <v/>
      </c>
      <c r="G33" s="3" t="str">
        <f>IF(COLUMNS($E$8:G33)&gt;$C33,"",INDEX(Data_Concatenate_rng,MATCH(COLUMNS($E$8:G33) &amp; "/" &amp; $B33,Data_ID_rng,0)))</f>
        <v/>
      </c>
      <c r="H33" s="3" t="str">
        <f>IF(COLUMNS($E$8:H33)&gt;$C33,"",INDEX(Data_Concatenate_rng,MATCH(COLUMNS($E$8:H33) &amp; "/" &amp; $B33,Data_ID_rng,0)))</f>
        <v/>
      </c>
      <c r="I33" s="3" t="str">
        <f>IF(COLUMNS($E$8:I33)&gt;$C33,"",INDEX(Data_Concatenate_rng,MATCH(COLUMNS($E$8:I33) &amp; "/" &amp; $B33,Data_ID_rng,0)))</f>
        <v/>
      </c>
    </row>
    <row r="34" spans="1:9" ht="15" customHeight="1" x14ac:dyDescent="0.25">
      <c r="A34" s="3">
        <v>27</v>
      </c>
      <c r="B34" s="4">
        <f>(ROWS(B$8:B34))-$B$3+$B$2</f>
        <v>41355</v>
      </c>
      <c r="C34" s="3">
        <f>COUNTIF(Tbl_Meetings[Date],B34)</f>
        <v>0</v>
      </c>
      <c r="D34" s="5" t="str">
        <f t="shared" ref="D34:D49" si="1">IF(C34=0,"", E34&amp;CHAR(10)&amp;F34&amp;CHAR(10)&amp;G34&amp;CHAR(10)&amp;H34&amp;CHAR(10)&amp;I34)</f>
        <v/>
      </c>
      <c r="E34" s="3" t="str">
        <f>IF(COLUMNS($E$8:E34)&gt;$C34,"",INDEX(Data_Concatenate_rng,MATCH(COLUMNS($E$8:E34) &amp; "/" &amp; $B34,Data_ID_rng,0)))</f>
        <v/>
      </c>
      <c r="F34" s="3" t="str">
        <f>IF(COLUMNS($E$8:F34)&gt;$C34,"",INDEX(Data_Concatenate_rng,MATCH(COLUMNS($E$8:F34) &amp; "/" &amp; $B34,Data_ID_rng,0)))</f>
        <v/>
      </c>
      <c r="G34" s="3" t="str">
        <f>IF(COLUMNS($E$8:G34)&gt;$C34,"",INDEX(Data_Concatenate_rng,MATCH(COLUMNS($E$8:G34) &amp; "/" &amp; $B34,Data_ID_rng,0)))</f>
        <v/>
      </c>
      <c r="H34" s="3" t="str">
        <f>IF(COLUMNS($E$8:H34)&gt;$C34,"",INDEX(Data_Concatenate_rng,MATCH(COLUMNS($E$8:H34) &amp; "/" &amp; $B34,Data_ID_rng,0)))</f>
        <v/>
      </c>
      <c r="I34" s="3" t="str">
        <f>IF(COLUMNS($E$8:I34)&gt;$C34,"",INDEX(Data_Concatenate_rng,MATCH(COLUMNS($E$8:I34) &amp; "/" &amp; $B34,Data_ID_rng,0)))</f>
        <v/>
      </c>
    </row>
    <row r="35" spans="1:9" ht="15" customHeight="1" x14ac:dyDescent="0.25">
      <c r="A35" s="3">
        <v>28</v>
      </c>
      <c r="B35" s="4">
        <f>(ROWS(B$8:B35))-$B$3+$B$2</f>
        <v>41356</v>
      </c>
      <c r="C35" s="3">
        <f>COUNTIF(Tbl_Meetings[Date],B35)</f>
        <v>0</v>
      </c>
      <c r="D35" s="5" t="str">
        <f t="shared" si="1"/>
        <v/>
      </c>
      <c r="E35" s="3" t="str">
        <f>IF(COLUMNS($E$8:E35)&gt;$C35,"",INDEX(Data_Concatenate_rng,MATCH(COLUMNS($E$8:E35) &amp; "/" &amp; $B35,Data_ID_rng,0)))</f>
        <v/>
      </c>
      <c r="F35" s="3" t="str">
        <f>IF(COLUMNS($E$8:F35)&gt;$C35,"",INDEX(Data_Concatenate_rng,MATCH(COLUMNS($E$8:F35) &amp; "/" &amp; $B35,Data_ID_rng,0)))</f>
        <v/>
      </c>
      <c r="G35" s="3" t="str">
        <f>IF(COLUMNS($E$8:G35)&gt;$C35,"",INDEX(Data_Concatenate_rng,MATCH(COLUMNS($E$8:G35) &amp; "/" &amp; $B35,Data_ID_rng,0)))</f>
        <v/>
      </c>
      <c r="H35" s="3" t="str">
        <f>IF(COLUMNS($E$8:H35)&gt;$C35,"",INDEX(Data_Concatenate_rng,MATCH(COLUMNS($E$8:H35) &amp; "/" &amp; $B35,Data_ID_rng,0)))</f>
        <v/>
      </c>
      <c r="I35" s="3" t="str">
        <f>IF(COLUMNS($E$8:I35)&gt;$C35,"",INDEX(Data_Concatenate_rng,MATCH(COLUMNS($E$8:I35) &amp; "/" &amp; $B35,Data_ID_rng,0)))</f>
        <v/>
      </c>
    </row>
    <row r="36" spans="1:9" ht="15" customHeight="1" x14ac:dyDescent="0.25">
      <c r="A36" s="3">
        <v>29</v>
      </c>
      <c r="B36" s="4">
        <f>(ROWS(B$8:B36))-$B$3+$B$2</f>
        <v>41357</v>
      </c>
      <c r="C36" s="3">
        <f>COUNTIF(Tbl_Meetings[Date],B36)</f>
        <v>0</v>
      </c>
      <c r="D36" s="5" t="str">
        <f t="shared" si="1"/>
        <v/>
      </c>
      <c r="E36" s="3" t="str">
        <f>IF(COLUMNS($E$8:E36)&gt;$C36,"",INDEX(Data_Concatenate_rng,MATCH(COLUMNS($E$8:E36) &amp; "/" &amp; $B36,Data_ID_rng,0)))</f>
        <v/>
      </c>
      <c r="F36" s="3" t="str">
        <f>IF(COLUMNS($E$8:F36)&gt;$C36,"",INDEX(Data_Concatenate_rng,MATCH(COLUMNS($E$8:F36) &amp; "/" &amp; $B36,Data_ID_rng,0)))</f>
        <v/>
      </c>
      <c r="G36" s="3" t="str">
        <f>IF(COLUMNS($E$8:G36)&gt;$C36,"",INDEX(Data_Concatenate_rng,MATCH(COLUMNS($E$8:G36) &amp; "/" &amp; $B36,Data_ID_rng,0)))</f>
        <v/>
      </c>
      <c r="H36" s="3" t="str">
        <f>IF(COLUMNS($E$8:H36)&gt;$C36,"",INDEX(Data_Concatenate_rng,MATCH(COLUMNS($E$8:H36) &amp; "/" &amp; $B36,Data_ID_rng,0)))</f>
        <v/>
      </c>
      <c r="I36" s="3" t="str">
        <f>IF(COLUMNS($E$8:I36)&gt;$C36,"",INDEX(Data_Concatenate_rng,MATCH(COLUMNS($E$8:I36) &amp; "/" &amp; $B36,Data_ID_rng,0)))</f>
        <v/>
      </c>
    </row>
    <row r="37" spans="1:9" ht="15" customHeight="1" x14ac:dyDescent="0.25">
      <c r="A37" s="3">
        <v>30</v>
      </c>
      <c r="B37" s="4">
        <f>(ROWS(B$8:B37))-$B$3+$B$2</f>
        <v>41358</v>
      </c>
      <c r="C37" s="3">
        <f>COUNTIF(Tbl_Meetings[Date],B37)</f>
        <v>0</v>
      </c>
      <c r="D37" s="5" t="str">
        <f t="shared" si="1"/>
        <v/>
      </c>
      <c r="E37" s="3" t="str">
        <f>IF(COLUMNS($E$8:E37)&gt;$C37,"",INDEX(Data_Concatenate_rng,MATCH(COLUMNS($E$8:E37) &amp; "/" &amp; $B37,Data_ID_rng,0)))</f>
        <v/>
      </c>
      <c r="F37" s="3" t="str">
        <f>IF(COLUMNS($E$8:F37)&gt;$C37,"",INDEX(Data_Concatenate_rng,MATCH(COLUMNS($E$8:F37) &amp; "/" &amp; $B37,Data_ID_rng,0)))</f>
        <v/>
      </c>
      <c r="G37" s="3" t="str">
        <f>IF(COLUMNS($E$8:G37)&gt;$C37,"",INDEX(Data_Concatenate_rng,MATCH(COLUMNS($E$8:G37) &amp; "/" &amp; $B37,Data_ID_rng,0)))</f>
        <v/>
      </c>
      <c r="H37" s="3" t="str">
        <f>IF(COLUMNS($E$8:H37)&gt;$C37,"",INDEX(Data_Concatenate_rng,MATCH(COLUMNS($E$8:H37) &amp; "/" &amp; $B37,Data_ID_rng,0)))</f>
        <v/>
      </c>
      <c r="I37" s="3" t="str">
        <f>IF(COLUMNS($E$8:I37)&gt;$C37,"",INDEX(Data_Concatenate_rng,MATCH(COLUMNS($E$8:I37) &amp; "/" &amp; $B37,Data_ID_rng,0)))</f>
        <v/>
      </c>
    </row>
    <row r="38" spans="1:9" ht="15" customHeight="1" x14ac:dyDescent="0.25">
      <c r="A38" s="3">
        <v>31</v>
      </c>
      <c r="B38" s="4">
        <f>(ROWS(B$8:B38))-$B$3+$B$2</f>
        <v>41359</v>
      </c>
      <c r="C38" s="3">
        <f>COUNTIF(Tbl_Meetings[Date],B38)</f>
        <v>0</v>
      </c>
      <c r="D38" s="5" t="str">
        <f t="shared" si="1"/>
        <v/>
      </c>
      <c r="E38" s="3" t="str">
        <f>IF(COLUMNS($E$8:E38)&gt;$C38,"",INDEX(Data_Concatenate_rng,MATCH(COLUMNS($E$8:E38) &amp; "/" &amp; $B38,Data_ID_rng,0)))</f>
        <v/>
      </c>
      <c r="F38" s="3" t="str">
        <f>IF(COLUMNS($E$8:F38)&gt;$C38,"",INDEX(Data_Concatenate_rng,MATCH(COLUMNS($E$8:F38) &amp; "/" &amp; $B38,Data_ID_rng,0)))</f>
        <v/>
      </c>
      <c r="G38" s="3" t="str">
        <f>IF(COLUMNS($E$8:G38)&gt;$C38,"",INDEX(Data_Concatenate_rng,MATCH(COLUMNS($E$8:G38) &amp; "/" &amp; $B38,Data_ID_rng,0)))</f>
        <v/>
      </c>
      <c r="H38" s="3" t="str">
        <f>IF(COLUMNS($E$8:H38)&gt;$C38,"",INDEX(Data_Concatenate_rng,MATCH(COLUMNS($E$8:H38) &amp; "/" &amp; $B38,Data_ID_rng,0)))</f>
        <v/>
      </c>
      <c r="I38" s="3" t="str">
        <f>IF(COLUMNS($E$8:I38)&gt;$C38,"",INDEX(Data_Concatenate_rng,MATCH(COLUMNS($E$8:I38) &amp; "/" &amp; $B38,Data_ID_rng,0)))</f>
        <v/>
      </c>
    </row>
    <row r="39" spans="1:9" ht="15" customHeight="1" x14ac:dyDescent="0.25">
      <c r="A39" s="3">
        <v>32</v>
      </c>
      <c r="B39" s="4">
        <f>(ROWS(B$8:B39))-$B$3+$B$2</f>
        <v>41360</v>
      </c>
      <c r="C39" s="3">
        <f>COUNTIF(Tbl_Meetings[Date],B39)</f>
        <v>0</v>
      </c>
      <c r="D39" s="5" t="str">
        <f t="shared" si="1"/>
        <v/>
      </c>
      <c r="E39" s="3" t="str">
        <f>IF(COLUMNS($E$8:E39)&gt;$C39,"",INDEX(Data_Concatenate_rng,MATCH(COLUMNS($E$8:E39) &amp; "/" &amp; $B39,Data_ID_rng,0)))</f>
        <v/>
      </c>
      <c r="F39" s="3" t="str">
        <f>IF(COLUMNS($E$8:F39)&gt;$C39,"",INDEX(Data_Concatenate_rng,MATCH(COLUMNS($E$8:F39) &amp; "/" &amp; $B39,Data_ID_rng,0)))</f>
        <v/>
      </c>
      <c r="G39" s="3" t="str">
        <f>IF(COLUMNS($E$8:G39)&gt;$C39,"",INDEX(Data_Concatenate_rng,MATCH(COLUMNS($E$8:G39) &amp; "/" &amp; $B39,Data_ID_rng,0)))</f>
        <v/>
      </c>
      <c r="H39" s="3" t="str">
        <f>IF(COLUMNS($E$8:H39)&gt;$C39,"",INDEX(Data_Concatenate_rng,MATCH(COLUMNS($E$8:H39) &amp; "/" &amp; $B39,Data_ID_rng,0)))</f>
        <v/>
      </c>
      <c r="I39" s="3" t="str">
        <f>IF(COLUMNS($E$8:I39)&gt;$C39,"",INDEX(Data_Concatenate_rng,MATCH(COLUMNS($E$8:I39) &amp; "/" &amp; $B39,Data_ID_rng,0)))</f>
        <v/>
      </c>
    </row>
    <row r="40" spans="1:9" ht="15" customHeight="1" x14ac:dyDescent="0.25">
      <c r="A40" s="3">
        <v>33</v>
      </c>
      <c r="B40" s="4">
        <f>(ROWS(B$8:B40))-$B$3+$B$2</f>
        <v>41361</v>
      </c>
      <c r="C40" s="3">
        <f>COUNTIF(Tbl_Meetings[Date],B40)</f>
        <v>1</v>
      </c>
      <c r="D40" s="5" t="str">
        <f t="shared" ca="1" si="1"/>
        <v xml:space="preserve">12:00 Lunch
</v>
      </c>
      <c r="E40" s="3" t="str">
        <f ca="1">IF(COLUMNS($E$8:E40)&gt;$C40,"",INDEX(Data_Concatenate_rng,MATCH(COLUMNS($E$8:E40) &amp; "/" &amp; $B40,Data_ID_rng,0)))</f>
        <v>12:00 Lunch</v>
      </c>
      <c r="F40" s="3" t="str">
        <f>IF(COLUMNS($E$8:F40)&gt;$C40,"",INDEX(Data_Concatenate_rng,MATCH(COLUMNS($E$8:F40) &amp; "/" &amp; $B40,Data_ID_rng,0)))</f>
        <v/>
      </c>
      <c r="G40" s="3" t="str">
        <f>IF(COLUMNS($E$8:G40)&gt;$C40,"",INDEX(Data_Concatenate_rng,MATCH(COLUMNS($E$8:G40) &amp; "/" &amp; $B40,Data_ID_rng,0)))</f>
        <v/>
      </c>
      <c r="H40" s="3" t="str">
        <f>IF(COLUMNS($E$8:H40)&gt;$C40,"",INDEX(Data_Concatenate_rng,MATCH(COLUMNS($E$8:H40) &amp; "/" &amp; $B40,Data_ID_rng,0)))</f>
        <v/>
      </c>
      <c r="I40" s="3" t="str">
        <f>IF(COLUMNS($E$8:I40)&gt;$C40,"",INDEX(Data_Concatenate_rng,MATCH(COLUMNS($E$8:I40) &amp; "/" &amp; $B40,Data_ID_rng,0)))</f>
        <v/>
      </c>
    </row>
    <row r="41" spans="1:9" ht="15" customHeight="1" x14ac:dyDescent="0.25">
      <c r="A41" s="3">
        <v>34</v>
      </c>
      <c r="B41" s="4">
        <f>(ROWS(B$8:B41))-$B$3+$B$2</f>
        <v>41362</v>
      </c>
      <c r="C41" s="3">
        <f>COUNTIF(Tbl_Meetings[Date],B41)</f>
        <v>0</v>
      </c>
      <c r="D41" s="5" t="str">
        <f t="shared" si="1"/>
        <v/>
      </c>
      <c r="E41" s="3" t="str">
        <f>IF(COLUMNS($E$8:E41)&gt;$C41,"",INDEX(Data_Concatenate_rng,MATCH(COLUMNS($E$8:E41) &amp; "/" &amp; $B41,Data_ID_rng,0)))</f>
        <v/>
      </c>
      <c r="F41" s="3" t="str">
        <f>IF(COLUMNS($E$8:F41)&gt;$C41,"",INDEX(Data_Concatenate_rng,MATCH(COLUMNS($E$8:F41) &amp; "/" &amp; $B41,Data_ID_rng,0)))</f>
        <v/>
      </c>
      <c r="G41" s="3" t="str">
        <f>IF(COLUMNS($E$8:G41)&gt;$C41,"",INDEX(Data_Concatenate_rng,MATCH(COLUMNS($E$8:G41) &amp; "/" &amp; $B41,Data_ID_rng,0)))</f>
        <v/>
      </c>
      <c r="H41" s="3" t="str">
        <f>IF(COLUMNS($E$8:H41)&gt;$C41,"",INDEX(Data_Concatenate_rng,MATCH(COLUMNS($E$8:H41) &amp; "/" &amp; $B41,Data_ID_rng,0)))</f>
        <v/>
      </c>
      <c r="I41" s="3" t="str">
        <f>IF(COLUMNS($E$8:I41)&gt;$C41,"",INDEX(Data_Concatenate_rng,MATCH(COLUMNS($E$8:I41) &amp; "/" &amp; $B41,Data_ID_rng,0)))</f>
        <v/>
      </c>
    </row>
    <row r="42" spans="1:9" ht="15" customHeight="1" x14ac:dyDescent="0.25">
      <c r="A42" s="3">
        <v>35</v>
      </c>
      <c r="B42" s="4">
        <f>(ROWS(B$8:B42))-$B$3+$B$2</f>
        <v>41363</v>
      </c>
      <c r="C42" s="3">
        <f>COUNTIF(Tbl_Meetings[Date],B42)</f>
        <v>0</v>
      </c>
      <c r="D42" s="5" t="str">
        <f t="shared" si="1"/>
        <v/>
      </c>
      <c r="E42" s="3" t="str">
        <f>IF(COLUMNS($E$8:E42)&gt;$C42,"",INDEX(Data_Concatenate_rng,MATCH(COLUMNS($E$8:E42) &amp; "/" &amp; $B42,Data_ID_rng,0)))</f>
        <v/>
      </c>
      <c r="F42" s="3" t="str">
        <f>IF(COLUMNS($E$8:F42)&gt;$C42,"",INDEX(Data_Concatenate_rng,MATCH(COLUMNS($E$8:F42) &amp; "/" &amp; $B42,Data_ID_rng,0)))</f>
        <v/>
      </c>
      <c r="G42" s="3" t="str">
        <f>IF(COLUMNS($E$8:G42)&gt;$C42,"",INDEX(Data_Concatenate_rng,MATCH(COLUMNS($E$8:G42) &amp; "/" &amp; $B42,Data_ID_rng,0)))</f>
        <v/>
      </c>
      <c r="H42" s="3" t="str">
        <f>IF(COLUMNS($E$8:H42)&gt;$C42,"",INDEX(Data_Concatenate_rng,MATCH(COLUMNS($E$8:H42) &amp; "/" &amp; $B42,Data_ID_rng,0)))</f>
        <v/>
      </c>
      <c r="I42" s="3" t="str">
        <f>IF(COLUMNS($E$8:I42)&gt;$C42,"",INDEX(Data_Concatenate_rng,MATCH(COLUMNS($E$8:I42) &amp; "/" &amp; $B42,Data_ID_rng,0)))</f>
        <v/>
      </c>
    </row>
    <row r="43" spans="1:9" ht="15" customHeight="1" x14ac:dyDescent="0.25">
      <c r="A43" s="3">
        <v>36</v>
      </c>
      <c r="B43" s="4">
        <f>(ROWS(B$8:B43))-$B$3+$B$2</f>
        <v>41364</v>
      </c>
      <c r="C43" s="3">
        <f>COUNTIF(Tbl_Meetings[Date],B43)</f>
        <v>0</v>
      </c>
      <c r="D43" s="5" t="str">
        <f t="shared" si="1"/>
        <v/>
      </c>
      <c r="E43" s="3" t="str">
        <f>IF(COLUMNS($E$8:E43)&gt;$C43,"",INDEX(Data_Concatenate_rng,MATCH(COLUMNS($E$8:E43) &amp; "/" &amp; $B43,Data_ID_rng,0)))</f>
        <v/>
      </c>
      <c r="F43" s="3" t="str">
        <f>IF(COLUMNS($E$8:F43)&gt;$C43,"",INDEX(Data_Concatenate_rng,MATCH(COLUMNS($E$8:F43) &amp; "/" &amp; $B43,Data_ID_rng,0)))</f>
        <v/>
      </c>
      <c r="G43" s="3" t="str">
        <f>IF(COLUMNS($E$8:G43)&gt;$C43,"",INDEX(Data_Concatenate_rng,MATCH(COLUMNS($E$8:G43) &amp; "/" &amp; $B43,Data_ID_rng,0)))</f>
        <v/>
      </c>
      <c r="H43" s="3" t="str">
        <f>IF(COLUMNS($E$8:H43)&gt;$C43,"",INDEX(Data_Concatenate_rng,MATCH(COLUMNS($E$8:H43) &amp; "/" &amp; $B43,Data_ID_rng,0)))</f>
        <v/>
      </c>
      <c r="I43" s="3" t="str">
        <f>IF(COLUMNS($E$8:I43)&gt;$C43,"",INDEX(Data_Concatenate_rng,MATCH(COLUMNS($E$8:I43) &amp; "/" &amp; $B43,Data_ID_rng,0)))</f>
        <v/>
      </c>
    </row>
    <row r="44" spans="1:9" ht="15" customHeight="1" x14ac:dyDescent="0.25">
      <c r="A44" s="3">
        <v>37</v>
      </c>
      <c r="B44" s="4">
        <f>(ROWS(B$8:B44))-$B$3+$B$2</f>
        <v>41365</v>
      </c>
      <c r="C44" s="3">
        <f>COUNTIF(Tbl_Meetings[Date],B44)</f>
        <v>0</v>
      </c>
      <c r="D44" s="5" t="str">
        <f t="shared" si="1"/>
        <v/>
      </c>
      <c r="E44" s="3" t="str">
        <f>IF(COLUMNS($E$8:E44)&gt;$C44,"",INDEX(Data_Concatenate_rng,MATCH(COLUMNS($E$8:E44) &amp; "/" &amp; $B44,Data_ID_rng,0)))</f>
        <v/>
      </c>
      <c r="F44" s="3" t="str">
        <f>IF(COLUMNS($E$8:F44)&gt;$C44,"",INDEX(Data_Concatenate_rng,MATCH(COLUMNS($E$8:F44) &amp; "/" &amp; $B44,Data_ID_rng,0)))</f>
        <v/>
      </c>
      <c r="G44" s="3" t="str">
        <f>IF(COLUMNS($E$8:G44)&gt;$C44,"",INDEX(Data_Concatenate_rng,MATCH(COLUMNS($E$8:G44) &amp; "/" &amp; $B44,Data_ID_rng,0)))</f>
        <v/>
      </c>
      <c r="H44" s="3" t="str">
        <f>IF(COLUMNS($E$8:H44)&gt;$C44,"",INDEX(Data_Concatenate_rng,MATCH(COLUMNS($E$8:H44) &amp; "/" &amp; $B44,Data_ID_rng,0)))</f>
        <v/>
      </c>
      <c r="I44" s="3" t="str">
        <f>IF(COLUMNS($E$8:I44)&gt;$C44,"",INDEX(Data_Concatenate_rng,MATCH(COLUMNS($E$8:I44) &amp; "/" &amp; $B44,Data_ID_rng,0)))</f>
        <v/>
      </c>
    </row>
    <row r="45" spans="1:9" ht="15" customHeight="1" x14ac:dyDescent="0.25">
      <c r="A45" s="3">
        <v>38</v>
      </c>
      <c r="B45" s="4">
        <f>(ROWS(B$8:B45))-$B$3+$B$2</f>
        <v>41366</v>
      </c>
      <c r="C45" s="3">
        <f>COUNTIF(Tbl_Meetings[Date],B45)</f>
        <v>0</v>
      </c>
      <c r="D45" s="5" t="str">
        <f t="shared" si="1"/>
        <v/>
      </c>
      <c r="E45" s="3" t="str">
        <f>IF(COLUMNS($E$8:E45)&gt;$C45,"",INDEX(Data_Concatenate_rng,MATCH(COLUMNS($E$8:E45) &amp; "/" &amp; $B45,Data_ID_rng,0)))</f>
        <v/>
      </c>
      <c r="F45" s="3" t="str">
        <f>IF(COLUMNS($E$8:F45)&gt;$C45,"",INDEX(Data_Concatenate_rng,MATCH(COLUMNS($E$8:F45) &amp; "/" &amp; $B45,Data_ID_rng,0)))</f>
        <v/>
      </c>
      <c r="G45" s="3" t="str">
        <f>IF(COLUMNS($E$8:G45)&gt;$C45,"",INDEX(Data_Concatenate_rng,MATCH(COLUMNS($E$8:G45) &amp; "/" &amp; $B45,Data_ID_rng,0)))</f>
        <v/>
      </c>
      <c r="H45" s="3" t="str">
        <f>IF(COLUMNS($E$8:H45)&gt;$C45,"",INDEX(Data_Concatenate_rng,MATCH(COLUMNS($E$8:H45) &amp; "/" &amp; $B45,Data_ID_rng,0)))</f>
        <v/>
      </c>
      <c r="I45" s="3" t="str">
        <f>IF(COLUMNS($E$8:I45)&gt;$C45,"",INDEX(Data_Concatenate_rng,MATCH(COLUMNS($E$8:I45) &amp; "/" &amp; $B45,Data_ID_rng,0)))</f>
        <v/>
      </c>
    </row>
    <row r="46" spans="1:9" ht="15" customHeight="1" x14ac:dyDescent="0.25">
      <c r="A46" s="3">
        <v>39</v>
      </c>
      <c r="B46" s="4">
        <f>(ROWS(B$8:B46))-$B$3+$B$2</f>
        <v>41367</v>
      </c>
      <c r="C46" s="3">
        <f>COUNTIF(Tbl_Meetings[Date],B46)</f>
        <v>0</v>
      </c>
      <c r="D46" s="5" t="str">
        <f t="shared" si="1"/>
        <v/>
      </c>
      <c r="E46" s="3" t="str">
        <f>IF(COLUMNS($E$8:E46)&gt;$C46,"",INDEX(Data_Concatenate_rng,MATCH(COLUMNS($E$8:E46) &amp; "/" &amp; $B46,Data_ID_rng,0)))</f>
        <v/>
      </c>
      <c r="F46" s="3" t="str">
        <f>IF(COLUMNS($E$8:F46)&gt;$C46,"",INDEX(Data_Concatenate_rng,MATCH(COLUMNS($E$8:F46) &amp; "/" &amp; $B46,Data_ID_rng,0)))</f>
        <v/>
      </c>
      <c r="G46" s="3" t="str">
        <f>IF(COLUMNS($E$8:G46)&gt;$C46,"",INDEX(Data_Concatenate_rng,MATCH(COLUMNS($E$8:G46) &amp; "/" &amp; $B46,Data_ID_rng,0)))</f>
        <v/>
      </c>
      <c r="H46" s="3" t="str">
        <f>IF(COLUMNS($E$8:H46)&gt;$C46,"",INDEX(Data_Concatenate_rng,MATCH(COLUMNS($E$8:H46) &amp; "/" &amp; $B46,Data_ID_rng,0)))</f>
        <v/>
      </c>
      <c r="I46" s="3" t="str">
        <f>IF(COLUMNS($E$8:I46)&gt;$C46,"",INDEX(Data_Concatenate_rng,MATCH(COLUMNS($E$8:I46) &amp; "/" &amp; $B46,Data_ID_rng,0)))</f>
        <v/>
      </c>
    </row>
    <row r="47" spans="1:9" ht="15" customHeight="1" x14ac:dyDescent="0.25">
      <c r="A47" s="3">
        <v>40</v>
      </c>
      <c r="B47" s="4">
        <f>(ROWS(B$8:B47))-$B$3+$B$2</f>
        <v>41368</v>
      </c>
      <c r="C47" s="3">
        <f>COUNTIF(Tbl_Meetings[Date],B47)</f>
        <v>0</v>
      </c>
      <c r="D47" s="5" t="str">
        <f t="shared" si="1"/>
        <v/>
      </c>
      <c r="E47" s="3" t="str">
        <f>IF(COLUMNS($E$8:E47)&gt;$C47,"",INDEX(Data_Concatenate_rng,MATCH(COLUMNS($E$8:E47) &amp; "/" &amp; $B47,Data_ID_rng,0)))</f>
        <v/>
      </c>
      <c r="F47" s="3" t="str">
        <f>IF(COLUMNS($E$8:F47)&gt;$C47,"",INDEX(Data_Concatenate_rng,MATCH(COLUMNS($E$8:F47) &amp; "/" &amp; $B47,Data_ID_rng,0)))</f>
        <v/>
      </c>
      <c r="G47" s="3" t="str">
        <f>IF(COLUMNS($E$8:G47)&gt;$C47,"",INDEX(Data_Concatenate_rng,MATCH(COLUMNS($E$8:G47) &amp; "/" &amp; $B47,Data_ID_rng,0)))</f>
        <v/>
      </c>
      <c r="H47" s="3" t="str">
        <f>IF(COLUMNS($E$8:H47)&gt;$C47,"",INDEX(Data_Concatenate_rng,MATCH(COLUMNS($E$8:H47) &amp; "/" &amp; $B47,Data_ID_rng,0)))</f>
        <v/>
      </c>
      <c r="I47" s="3" t="str">
        <f>IF(COLUMNS($E$8:I47)&gt;$C47,"",INDEX(Data_Concatenate_rng,MATCH(COLUMNS($E$8:I47) &amp; "/" &amp; $B47,Data_ID_rng,0)))</f>
        <v/>
      </c>
    </row>
    <row r="48" spans="1:9" ht="15" customHeight="1" x14ac:dyDescent="0.25">
      <c r="A48" s="3">
        <v>41</v>
      </c>
      <c r="B48" s="4">
        <f>(ROWS(B$8:B48))-$B$3+$B$2</f>
        <v>41369</v>
      </c>
      <c r="C48" s="3">
        <f>COUNTIF(Tbl_Meetings[Date],B48)</f>
        <v>0</v>
      </c>
      <c r="D48" s="5" t="str">
        <f t="shared" si="1"/>
        <v/>
      </c>
      <c r="E48" s="3" t="str">
        <f>IF(COLUMNS($E$8:E48)&gt;$C48,"",INDEX(Data_Concatenate_rng,MATCH(COLUMNS($E$8:E48) &amp; "/" &amp; $B48,Data_ID_rng,0)))</f>
        <v/>
      </c>
      <c r="F48" s="3" t="str">
        <f>IF(COLUMNS($E$8:F48)&gt;$C48,"",INDEX(Data_Concatenate_rng,MATCH(COLUMNS($E$8:F48) &amp; "/" &amp; $B48,Data_ID_rng,0)))</f>
        <v/>
      </c>
      <c r="G48" s="3" t="str">
        <f>IF(COLUMNS($E$8:G48)&gt;$C48,"",INDEX(Data_Concatenate_rng,MATCH(COLUMNS($E$8:G48) &amp; "/" &amp; $B48,Data_ID_rng,0)))</f>
        <v/>
      </c>
      <c r="H48" s="3" t="str">
        <f>IF(COLUMNS($E$8:H48)&gt;$C48,"",INDEX(Data_Concatenate_rng,MATCH(COLUMNS($E$8:H48) &amp; "/" &amp; $B48,Data_ID_rng,0)))</f>
        <v/>
      </c>
      <c r="I48" s="3" t="str">
        <f>IF(COLUMNS($E$8:I48)&gt;$C48,"",INDEX(Data_Concatenate_rng,MATCH(COLUMNS($E$8:I48) &amp; "/" &amp; $B48,Data_ID_rng,0)))</f>
        <v/>
      </c>
    </row>
    <row r="49" spans="1:9" ht="15" customHeight="1" x14ac:dyDescent="0.25">
      <c r="A49" s="3">
        <v>42</v>
      </c>
      <c r="B49" s="4">
        <f>(ROWS(B$8:B49))-$B$3+$B$2</f>
        <v>41370</v>
      </c>
      <c r="C49" s="3">
        <f>COUNTIF(Tbl_Meetings[Date],B49)</f>
        <v>0</v>
      </c>
      <c r="D49" s="5" t="str">
        <f t="shared" si="1"/>
        <v/>
      </c>
      <c r="E49" s="3" t="str">
        <f>IF(COLUMNS($E$8:E49)&gt;$C49,"",INDEX(Data_Concatenate_rng,MATCH(COLUMNS($E$8:E49) &amp; "/" &amp; $B49,Data_ID_rng,0)))</f>
        <v/>
      </c>
      <c r="F49" s="3" t="str">
        <f>IF(COLUMNS($E$8:F49)&gt;$C49,"",INDEX(Data_Concatenate_rng,MATCH(COLUMNS($E$8:F49) &amp; "/" &amp; $B49,Data_ID_rng,0)))</f>
        <v/>
      </c>
      <c r="G49" s="3" t="str">
        <f>IF(COLUMNS($E$8:G49)&gt;$C49,"",INDEX(Data_Concatenate_rng,MATCH(COLUMNS($E$8:G49) &amp; "/" &amp; $B49,Data_ID_rng,0)))</f>
        <v/>
      </c>
      <c r="H49" s="3" t="str">
        <f>IF(COLUMNS($E$8:H49)&gt;$C49,"",INDEX(Data_Concatenate_rng,MATCH(COLUMNS($E$8:H49) &amp; "/" &amp; $B49,Data_ID_rng,0)))</f>
        <v/>
      </c>
      <c r="I49" s="3" t="str">
        <f>IF(COLUMNS($E$8:I49)&gt;$C49,"",INDEX(Data_Concatenate_rng,MATCH(COLUMNS($E$8:I49) &amp; "/" &amp; $B49,Data_ID_rng,0)))</f>
        <v/>
      </c>
    </row>
  </sheetData>
  <sheetProtection sheet="1" objects="1" scenario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603FEA0E98D049B8484CDD0DB8022E" ma:contentTypeVersion="16" ma:contentTypeDescription="Create a new document." ma:contentTypeScope="" ma:versionID="79489540fbdfd1633eafce7bfc5df23e">
  <xsd:schema xmlns:xsd="http://www.w3.org/2001/XMLSchema" xmlns:xs="http://www.w3.org/2001/XMLSchema" xmlns:p="http://schemas.microsoft.com/office/2006/metadata/properties" xmlns:ns2="f154b4d9-7ec7-4b5e-b168-732fe2c0b380" targetNamespace="http://schemas.microsoft.com/office/2006/metadata/properties" ma:root="true" ma:fieldsID="9432af2ae04e89cde149f56754fedad3" ns2:_="">
    <xsd:import namespace="f154b4d9-7ec7-4b5e-b168-732fe2c0b38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b4d9-7ec7-4b5e-b168-732fe2c0b38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01f1de8b-89a0-4787-8e73-73fc7a8fdfb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10f3e123-e7af-4e8b-87c7-dc58a623ede4}" ma:internalName="TaxCatchAll" ma:showField="CatchAllData" ma:web="f154b4d9-7ec7-4b5e-b168-732fe2c0b3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10f3e123-e7af-4e8b-87c7-dc58a623ede4}" ma:internalName="TaxCatchAllLabel" ma:readOnly="true" ma:showField="CatchAllDataLabel" ma:web="f154b4d9-7ec7-4b5e-b168-732fe2c0b3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>
  <documentManagement>
    <TaxCatchAll xmlns="f154b4d9-7ec7-4b5e-b168-732fe2c0b380"/>
    <TaxKeywordTaxHTField xmlns="f154b4d9-7ec7-4b5e-b168-732fe2c0b380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FD1C920B-4320-4C2F-9D53-D94A9916F8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6E3C4A-D336-4316-9659-AC28465EE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54b4d9-7ec7-4b5e-b168-732fe2c0b3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009136-EBF2-402C-8F7A-B7E4565EB85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F427B7E-6D39-401C-9402-DED1375AB062}">
  <ds:schemaRefs>
    <ds:schemaRef ds:uri="http://schemas.microsoft.com/office/2006/metadata/properties"/>
    <ds:schemaRef ds:uri="f154b4d9-7ec7-4b5e-b168-732fe2c0b380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Calendar</vt:lpstr>
      <vt:lpstr>Data</vt:lpstr>
      <vt:lpstr>Calculation</vt:lpstr>
      <vt:lpstr>AutoUpdate</vt:lpstr>
      <vt:lpstr>Calcul_Dates</vt:lpstr>
      <vt:lpstr>Calcul_FirstDate</vt:lpstr>
      <vt:lpstr>Calcul_Meetings</vt:lpstr>
      <vt:lpstr>Calcul_NB_Data</vt:lpstr>
      <vt:lpstr>Calcul_wkDayFirst</vt:lpstr>
      <vt:lpstr>Calendar_Sel_Month</vt:lpstr>
      <vt:lpstr>Data_Concatenate_Start</vt:lpstr>
      <vt:lpstr>Data_Date_Col</vt:lpstr>
      <vt:lpstr>Data_Date_Start</vt:lpstr>
      <vt:lpstr>Data_Hour_Start</vt:lpstr>
      <vt:lpstr>Data_ID_Start</vt:lpstr>
      <vt:lpstr>Data_Meeting_Start</vt:lpstr>
      <vt:lpstr>Calendar!Print_Area</vt:lpstr>
    </vt:vector>
  </TitlesOfParts>
  <Company>Highline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Gregory Vaughan</cp:lastModifiedBy>
  <cp:lastPrinted>2013-03-06T12:23:04Z</cp:lastPrinted>
  <dcterms:created xsi:type="dcterms:W3CDTF">2012-04-11T20:40:09Z</dcterms:created>
  <dcterms:modified xsi:type="dcterms:W3CDTF">2020-09-18T00:20:49Z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0x01010084603FEA0E98D049B8484CDD0DB8022E</vt:lpwstr>
  </property>
</Properties>
</file>